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方案一" sheetId="1" r:id="rId1"/>
    <sheet name="方案二" sheetId="2" r:id="rId2"/>
    <sheet name="方案三" sheetId="3" r:id="rId3"/>
  </sheets>
  <definedNames>
    <definedName name="Database">#REF!</definedName>
    <definedName name="Database"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<sst xmlns="http://schemas.openxmlformats.org/spreadsheetml/2006/main" count="437" uniqueCount="160">
  <si>
    <t>方案一：保障所有符合规则项目</t>
  </si>
  <si>
    <t>增加情况</t>
  </si>
  <si>
    <t>减少情况</t>
  </si>
  <si>
    <t>项目总面积</t>
  </si>
  <si>
    <r>
      <t>增加开发边界面积（上限</t>
    </r>
    <r>
      <rPr>
        <sz val="20"/>
        <color rgb="FF000000"/>
        <rFont val="Times New Roman"/>
        <charset val="134"/>
      </rPr>
      <t>619.59</t>
    </r>
    <r>
      <rPr>
        <sz val="20"/>
        <color rgb="FF000000"/>
        <rFont val="宋体"/>
        <charset val="134"/>
      </rPr>
      <t>亩）</t>
    </r>
  </si>
  <si>
    <t>其中现状增量</t>
  </si>
  <si>
    <t>其中净增量</t>
  </si>
  <si>
    <t>其中现状减量</t>
  </si>
  <si>
    <t>其中净减量</t>
  </si>
  <si>
    <t>基本符合城镇开发边界允许局部优化情形</t>
  </si>
  <si>
    <r>
      <t xml:space="preserve">房地产开发
</t>
    </r>
    <r>
      <rPr>
        <sz val="20"/>
        <rFont val="Times New Roman"/>
        <charset val="134"/>
      </rPr>
      <t>2019-6</t>
    </r>
  </si>
  <si>
    <t>自然资源局出让土地矢量</t>
  </si>
  <si>
    <t>恒胜公园城，供地大于征地</t>
  </si>
  <si>
    <t>减少项目</t>
  </si>
  <si>
    <t>石塘寄宿制学校及幼儿园和接待中心</t>
  </si>
  <si>
    <t>项目取消建设</t>
  </si>
  <si>
    <r>
      <t xml:space="preserve">黑鸡项目
</t>
    </r>
    <r>
      <rPr>
        <sz val="20"/>
        <rFont val="Times New Roman"/>
        <charset val="134"/>
      </rPr>
      <t>2022-20</t>
    </r>
  </si>
  <si>
    <t>石塘旧院黑鸡产业发展有限公司，部分未修建</t>
  </si>
  <si>
    <t>后河青花段</t>
  </si>
  <si>
    <t>与洪涝风险控制线重叠</t>
  </si>
  <si>
    <r>
      <t xml:space="preserve">东区安置房
</t>
    </r>
    <r>
      <rPr>
        <sz val="20"/>
        <rFont val="Times New Roman"/>
        <charset val="134"/>
      </rPr>
      <t>2013-22</t>
    </r>
  </si>
  <si>
    <t>万白路旁安置房未修建</t>
  </si>
  <si>
    <t>3</t>
  </si>
  <si>
    <t>文家岩煤矿</t>
  </si>
  <si>
    <t>与城镇开发边界重叠</t>
  </si>
  <si>
    <t>书香上品</t>
  </si>
  <si>
    <t>过会方案</t>
  </si>
  <si>
    <t>建设用地规划许可证面积</t>
  </si>
  <si>
    <t>小计</t>
  </si>
  <si>
    <t>广龙首座二期</t>
  </si>
  <si>
    <t>研究减少项目</t>
  </si>
  <si>
    <t>1</t>
  </si>
  <si>
    <t>罗文天然气</t>
  </si>
  <si>
    <t>项目实施可能性小</t>
  </si>
  <si>
    <t>青花储煤基地</t>
  </si>
  <si>
    <t>青花镇人民政府提供</t>
  </si>
  <si>
    <t>此为最新收集地方矢量，与原项目方案矢量差距较大，待定，建议补充完整矢量全部修改</t>
  </si>
  <si>
    <t>2</t>
  </si>
  <si>
    <t>龙潭河跳墩河</t>
  </si>
  <si>
    <t>滨江丽景</t>
  </si>
  <si>
    <t>暂未收集到2000坐标矢量</t>
  </si>
  <si>
    <t>未收到2000坐标矢量</t>
  </si>
  <si>
    <t>龙潭河杨柳湾</t>
  </si>
  <si>
    <t>白沙镇金诚花园</t>
  </si>
  <si>
    <t>白沙政府提供</t>
  </si>
  <si>
    <t>业主申请将已出让土地范围纳入开发边界</t>
  </si>
  <si>
    <t>4</t>
  </si>
  <si>
    <t>大竹镇沙坝</t>
  </si>
  <si>
    <t>官渡原水泥厂地块</t>
  </si>
  <si>
    <t>自然资源局提供</t>
  </si>
  <si>
    <t>自然资源局提供的国有土地使用权范围线</t>
  </si>
  <si>
    <t>5</t>
  </si>
  <si>
    <t>黑宝山康养原乡</t>
  </si>
  <si>
    <t>缺口面积由黑宝山补足</t>
  </si>
  <si>
    <t>万源市太平镇茶垭学校学生宿舍楼、运动场及附属设施建设项目</t>
  </si>
  <si>
    <t>挖空地块绘制</t>
  </si>
  <si>
    <t>儿童床加工
2011-3</t>
  </si>
  <si>
    <t>官渡镇四川发荣林业产业有限公司，已修建完成，供地与征地不一致</t>
  </si>
  <si>
    <t>合计</t>
  </si>
  <si>
    <r>
      <t xml:space="preserve">工业用地
</t>
    </r>
    <r>
      <rPr>
        <sz val="20"/>
        <rFont val="Times New Roman"/>
        <charset val="134"/>
      </rPr>
      <t>2013-13</t>
    </r>
  </si>
  <si>
    <t>官渡镇四川鑫朗能源实业有限公司，已修建完成，供地与征地不一致</t>
  </si>
  <si>
    <t>所有收集矢量且符合调整规则的全部调整，解决历史遗留问题</t>
  </si>
  <si>
    <t>四川鑫朗能源实业有限公司，未修建，无征地数据，位于高速与河道中间，最大宽度不超过40米，高速防护距离30米</t>
  </si>
  <si>
    <r>
      <t xml:space="preserve">石膏深加工
</t>
    </r>
    <r>
      <rPr>
        <sz val="20"/>
        <rFont val="Times New Roman"/>
        <charset val="134"/>
      </rPr>
      <t>2014-9</t>
    </r>
  </si>
  <si>
    <t>白沙镇龙强建材科技开发有限公司，已修建完成，供地与征地不一致</t>
  </si>
  <si>
    <r>
      <t xml:space="preserve">官渡加油站
</t>
    </r>
    <r>
      <rPr>
        <sz val="20"/>
        <rFont val="Times New Roman"/>
        <charset val="134"/>
      </rPr>
      <t>2014-43</t>
    </r>
  </si>
  <si>
    <r>
      <t xml:space="preserve">液化气充裝站
</t>
    </r>
    <r>
      <rPr>
        <sz val="20"/>
        <rFont val="Times New Roman"/>
        <charset val="134"/>
      </rPr>
      <t>2016-24</t>
    </r>
  </si>
  <si>
    <t>太平镇李家沟泰平液化石油气销售有限公司，已修建完成，供地与征地不一致，面积较小</t>
  </si>
  <si>
    <r>
      <t xml:space="preserve">石岗定点屠宰场
</t>
    </r>
    <r>
      <rPr>
        <sz val="20"/>
        <rFont val="Times New Roman"/>
        <charset val="134"/>
      </rPr>
      <t>2016-26</t>
    </r>
  </si>
  <si>
    <t>万源市巴山食品有限公司，已修建完成，供地与征地不一致</t>
  </si>
  <si>
    <r>
      <t xml:space="preserve">白沙定点屠宰场
</t>
    </r>
    <r>
      <rPr>
        <sz val="20"/>
        <rFont val="Times New Roman"/>
        <charset val="134"/>
      </rPr>
      <t>2016-30</t>
    </r>
  </si>
  <si>
    <t>万源市红润食品有限公司，已修建完成，供地与征地不一致，面积较小</t>
  </si>
  <si>
    <t>祥汇置业</t>
  </si>
  <si>
    <t>业主提供</t>
  </si>
  <si>
    <t>业主申请将国有土地纳入开发边界</t>
  </si>
  <si>
    <t>鞠家坝原植物油厂</t>
  </si>
  <si>
    <t>业主申请将国有土地范围纳入开发边界</t>
  </si>
  <si>
    <t>红欣煤矿</t>
  </si>
  <si>
    <t>业主申请，提供土地证，但未收集矢量</t>
  </si>
  <si>
    <t>万源市青花镇枣树坪村板厂</t>
  </si>
  <si>
    <t>检槽沟安置房
2015-10</t>
  </si>
  <si>
    <t>已修建完成，供地与征地不一致</t>
  </si>
  <si>
    <r>
      <t xml:space="preserve">万源市官渡镇污水处理厂及配套管网建设项目
</t>
    </r>
    <r>
      <rPr>
        <sz val="20"/>
        <rFont val="Times New Roman"/>
        <charset val="134"/>
      </rPr>
      <t>2016-16</t>
    </r>
  </si>
  <si>
    <t>已修建完成，征地与供地坐标均有问题，为官渡镇污水</t>
  </si>
  <si>
    <r>
      <t xml:space="preserve">房地产开发
</t>
    </r>
    <r>
      <rPr>
        <sz val="20"/>
        <rFont val="Times New Roman"/>
        <charset val="134"/>
      </rPr>
      <t>R2021-1</t>
    </r>
  </si>
  <si>
    <t>供地给城投公司，实际建设可能性较低</t>
  </si>
  <si>
    <r>
      <t xml:space="preserve">房地产开发
</t>
    </r>
    <r>
      <rPr>
        <sz val="20"/>
        <rFont val="Times New Roman"/>
        <charset val="134"/>
      </rPr>
      <t>R2021-2</t>
    </r>
  </si>
  <si>
    <t>供地给城投公司，实际建设可能性较低，面积较小</t>
  </si>
  <si>
    <t>大沙幼儿园</t>
  </si>
  <si>
    <t>若近期无继续建设需求建议不调整</t>
  </si>
  <si>
    <t>城南污水处理厂</t>
  </si>
  <si>
    <t>开发边界外部分基本位于河道管理线内，若近期无继续建设需求建议不调整</t>
  </si>
  <si>
    <t>草坝中学</t>
  </si>
  <si>
    <t>河口幼儿园</t>
  </si>
  <si>
    <t>方案二：保障所有符合规则项目，争取部分基本确定矢量项目项目</t>
  </si>
  <si>
    <t>序号</t>
  </si>
  <si>
    <t>项目名称（地块位置）</t>
  </si>
  <si>
    <t>项目来源</t>
  </si>
  <si>
    <t>面积（亩）</t>
  </si>
  <si>
    <t>备注</t>
  </si>
  <si>
    <r>
      <rPr>
        <sz val="12"/>
        <color rgb="FF000000"/>
        <rFont val="宋体"/>
        <charset val="134"/>
      </rPr>
      <t>增加开发边界面积（上限</t>
    </r>
    <r>
      <rPr>
        <sz val="12"/>
        <color rgb="FF000000"/>
        <rFont val="Times New Roman"/>
        <charset val="134"/>
      </rPr>
      <t>619.59</t>
    </r>
    <r>
      <rPr>
        <sz val="12"/>
        <color rgb="FF000000"/>
        <rFont val="宋体"/>
        <charset val="134"/>
      </rPr>
      <t>亩）</t>
    </r>
  </si>
  <si>
    <r>
      <rPr>
        <sz val="12"/>
        <rFont val="宋体"/>
        <charset val="134"/>
      </rPr>
      <t xml:space="preserve">房地产开发
</t>
    </r>
    <r>
      <rPr>
        <sz val="12"/>
        <rFont val="Times New Roman"/>
        <charset val="134"/>
      </rPr>
      <t>2019-6</t>
    </r>
  </si>
  <si>
    <t>建议必减项目</t>
  </si>
  <si>
    <r>
      <rPr>
        <sz val="12"/>
        <rFont val="宋体"/>
        <charset val="134"/>
      </rPr>
      <t xml:space="preserve">黑鸡项目
</t>
    </r>
    <r>
      <rPr>
        <sz val="12"/>
        <rFont val="Times New Roman"/>
        <charset val="134"/>
      </rPr>
      <t>2022-20</t>
    </r>
  </si>
  <si>
    <r>
      <rPr>
        <sz val="12"/>
        <rFont val="宋体"/>
        <charset val="134"/>
      </rPr>
      <t xml:space="preserve">东区安置房
</t>
    </r>
    <r>
      <rPr>
        <sz val="12"/>
        <rFont val="Times New Roman"/>
        <charset val="134"/>
      </rPr>
      <t>2013-22</t>
    </r>
  </si>
  <si>
    <t>建议集体研究后减少项目</t>
  </si>
  <si>
    <r>
      <rPr>
        <sz val="12"/>
        <rFont val="宋体"/>
        <charset val="134"/>
      </rPr>
      <t xml:space="preserve">工业用地
</t>
    </r>
    <r>
      <rPr>
        <sz val="12"/>
        <rFont val="Times New Roman"/>
        <charset val="134"/>
      </rPr>
      <t>2013-13</t>
    </r>
  </si>
  <si>
    <t>在保障所有符合要求的项目的基础上，尝试调整部分近期有建设需求、边界明确且有部分佐证的项目，白沙镇新城壹号（C-1-04号地块）、补充青花玉露青呈科技有限公司官渡沥青搅拌站，面积合记310.00亩。</t>
  </si>
  <si>
    <r>
      <rPr>
        <sz val="12"/>
        <rFont val="宋体"/>
        <charset val="134"/>
      </rPr>
      <t xml:space="preserve">石膏深加工
</t>
    </r>
    <r>
      <rPr>
        <sz val="12"/>
        <rFont val="Times New Roman"/>
        <charset val="134"/>
      </rPr>
      <t>2014-9</t>
    </r>
  </si>
  <si>
    <r>
      <rPr>
        <sz val="12"/>
        <rFont val="宋体"/>
        <charset val="134"/>
      </rPr>
      <t xml:space="preserve">官渡加油站
</t>
    </r>
    <r>
      <rPr>
        <sz val="12"/>
        <rFont val="Times New Roman"/>
        <charset val="134"/>
      </rPr>
      <t>2014-43</t>
    </r>
  </si>
  <si>
    <r>
      <rPr>
        <sz val="12"/>
        <rFont val="宋体"/>
        <charset val="134"/>
      </rPr>
      <t xml:space="preserve">液化气充裝站
</t>
    </r>
    <r>
      <rPr>
        <sz val="12"/>
        <rFont val="Times New Roman"/>
        <charset val="134"/>
      </rPr>
      <t>2016-24</t>
    </r>
  </si>
  <si>
    <r>
      <rPr>
        <sz val="12"/>
        <rFont val="宋体"/>
        <charset val="134"/>
      </rPr>
      <t xml:space="preserve">石岗定点屠宰场
</t>
    </r>
    <r>
      <rPr>
        <sz val="12"/>
        <rFont val="Times New Roman"/>
        <charset val="134"/>
      </rPr>
      <t>2016-26</t>
    </r>
  </si>
  <si>
    <r>
      <rPr>
        <sz val="12"/>
        <rFont val="宋体"/>
        <charset val="134"/>
      </rPr>
      <t xml:space="preserve">白沙定点屠宰场
</t>
    </r>
    <r>
      <rPr>
        <sz val="12"/>
        <rFont val="Times New Roman"/>
        <charset val="134"/>
      </rPr>
      <t>2016-30</t>
    </r>
  </si>
  <si>
    <t>业主申请将国有土地范围纳入开发边界，但未收到矢量</t>
  </si>
  <si>
    <r>
      <rPr>
        <sz val="12"/>
        <rFont val="宋体"/>
        <charset val="134"/>
      </rPr>
      <t xml:space="preserve">万源市官渡镇污水处理厂及配套管网建设项目
</t>
    </r>
    <r>
      <rPr>
        <sz val="12"/>
        <rFont val="Times New Roman"/>
        <charset val="134"/>
      </rPr>
      <t>2016-16</t>
    </r>
  </si>
  <si>
    <r>
      <rPr>
        <sz val="12"/>
        <rFont val="宋体"/>
        <charset val="134"/>
      </rPr>
      <t xml:space="preserve">房地产开发
</t>
    </r>
    <r>
      <rPr>
        <sz val="12"/>
        <rFont val="Times New Roman"/>
        <charset val="134"/>
      </rPr>
      <t>R2021-1</t>
    </r>
  </si>
  <si>
    <r>
      <rPr>
        <sz val="12"/>
        <rFont val="宋体"/>
        <charset val="134"/>
      </rPr>
      <t xml:space="preserve">房地产开发
</t>
    </r>
    <r>
      <rPr>
        <sz val="12"/>
        <rFont val="Times New Roman"/>
        <charset val="134"/>
      </rPr>
      <t>R2021-2</t>
    </r>
  </si>
  <si>
    <t>尝试调整城镇开发边界项目</t>
  </si>
  <si>
    <t>白沙镇新城壹号（C-1-04号地块）</t>
  </si>
  <si>
    <t>白沙镇人民政府提供</t>
  </si>
  <si>
    <r>
      <rPr>
        <sz val="12"/>
        <rFont val="宋体"/>
        <charset val="134"/>
      </rPr>
      <t>白沙镇人民政府提供的用地范围线（扣除</t>
    </r>
    <r>
      <rPr>
        <sz val="12"/>
        <rFont val="Times New Roman"/>
        <charset val="134"/>
      </rPr>
      <t>0.61</t>
    </r>
    <r>
      <rPr>
        <sz val="12"/>
        <rFont val="宋体"/>
        <charset val="134"/>
      </rPr>
      <t>与洪涝风险控制线重叠面积）有批示通知单</t>
    </r>
  </si>
  <si>
    <t>青花玉露青呈科技有限公司</t>
  </si>
  <si>
    <t>青花镇人民政府提供用地范围线，无证</t>
  </si>
  <si>
    <t>官渡沥青搅拌站</t>
  </si>
  <si>
    <t>业主提供的范围线，原临时用地</t>
  </si>
  <si>
    <t>经咨询国科院，不符合要求项目基本无法通过审查，可在五年评估调整，且项目基本未确定最终项目范围，一旦调整后，规划期内无法调整，极其容易造成指标浪费，建议有具体范围后再调整。</t>
  </si>
  <si>
    <t>方案三：保障所有符合规则项目，争取部分基本确定矢量项目项目，尽力调整最大范围</t>
  </si>
  <si>
    <t>增加开发边界面积（上限619.59亩）</t>
  </si>
  <si>
    <r>
      <t>房地产开发</t>
    </r>
    <r>
      <rPr>
        <b/>
        <sz val="26"/>
        <rFont val="Times New Roman"/>
        <charset val="134"/>
      </rPr>
      <t xml:space="preserve">
2019-6</t>
    </r>
  </si>
  <si>
    <r>
      <t>黑鸡项目</t>
    </r>
    <r>
      <rPr>
        <b/>
        <sz val="26"/>
        <rFont val="Times New Roman"/>
        <charset val="134"/>
      </rPr>
      <t xml:space="preserve">
2022-20</t>
    </r>
  </si>
  <si>
    <r>
      <t>东区安置房</t>
    </r>
    <r>
      <rPr>
        <b/>
        <sz val="26"/>
        <rFont val="Times New Roman"/>
        <charset val="134"/>
      </rPr>
      <t xml:space="preserve">
2013-22</t>
    </r>
  </si>
  <si>
    <r>
      <t>暂未收集到</t>
    </r>
    <r>
      <rPr>
        <b/>
        <sz val="26"/>
        <rFont val="Times New Roman"/>
        <charset val="134"/>
      </rPr>
      <t>2000</t>
    </r>
    <r>
      <rPr>
        <b/>
        <sz val="26"/>
        <rFont val="方正仿宋简体"/>
        <charset val="134"/>
      </rPr>
      <t>坐标矢量</t>
    </r>
  </si>
  <si>
    <r>
      <t>未收到</t>
    </r>
    <r>
      <rPr>
        <b/>
        <sz val="26"/>
        <rFont val="Times New Roman"/>
        <charset val="134"/>
      </rPr>
      <t>2000</t>
    </r>
    <r>
      <rPr>
        <b/>
        <sz val="26"/>
        <rFont val="方正仿宋简体"/>
        <charset val="134"/>
      </rPr>
      <t>坐标矢量</t>
    </r>
  </si>
  <si>
    <t>基本符合城镇开发边界允许局部优化情形需要研究项目</t>
  </si>
  <si>
    <r>
      <t>儿童床加工</t>
    </r>
    <r>
      <rPr>
        <b/>
        <sz val="26"/>
        <rFont val="Times New Roman"/>
        <charset val="134"/>
      </rPr>
      <t xml:space="preserve">
2011-3</t>
    </r>
  </si>
  <si>
    <r>
      <t>工业用地</t>
    </r>
    <r>
      <rPr>
        <b/>
        <sz val="26"/>
        <rFont val="Times New Roman"/>
        <charset val="134"/>
      </rPr>
      <t xml:space="preserve">
2013-13</t>
    </r>
  </si>
  <si>
    <r>
      <t>在保障所有符合要求的项目的基础上，尝试调整部分近期有建设需求、边界明确且有部分佐证的项目，白沙镇新城壹号（</t>
    </r>
    <r>
      <rPr>
        <b/>
        <sz val="26"/>
        <color rgb="FF000000"/>
        <rFont val="Times New Roman"/>
        <charset val="134"/>
      </rPr>
      <t>C-1-04</t>
    </r>
    <r>
      <rPr>
        <b/>
        <sz val="26"/>
        <color rgb="FF000000"/>
        <rFont val="方正仿宋简体"/>
        <charset val="134"/>
      </rPr>
      <t>号地块）、补充青花玉露青呈科技有限公司官渡沥青搅拌站，为将调整利用最大化且保证项目矢量完整性增加调出工业园区荆桥铺地块，八龙片区综合服务中心、万八快速加油站、鞠家坝水厂迁建项目，但上述项目基本未确定最终项目范围，一旦调整后，规划期内无法调整，极其容易造成指标浪费。面积合记</t>
    </r>
    <r>
      <rPr>
        <b/>
        <sz val="26"/>
        <color rgb="FF000000"/>
        <rFont val="Times New Roman"/>
        <charset val="134"/>
      </rPr>
      <t>619.06</t>
    </r>
    <r>
      <rPr>
        <b/>
        <sz val="26"/>
        <color rgb="FF000000"/>
        <rFont val="方正仿宋简体"/>
        <charset val="134"/>
      </rPr>
      <t>亩。</t>
    </r>
  </si>
  <si>
    <r>
      <t>四川鑫朗能源实业有限公司，未修建，无征地数据，位于高速与河道中间，最大宽度不超过</t>
    </r>
    <r>
      <rPr>
        <b/>
        <sz val="26"/>
        <rFont val="Times New Roman"/>
        <charset val="134"/>
      </rPr>
      <t>40</t>
    </r>
    <r>
      <rPr>
        <b/>
        <sz val="26"/>
        <rFont val="方正仿宋简体"/>
        <charset val="134"/>
      </rPr>
      <t>米，高速防护距离</t>
    </r>
    <r>
      <rPr>
        <b/>
        <sz val="26"/>
        <rFont val="Times New Roman"/>
        <charset val="134"/>
      </rPr>
      <t>30</t>
    </r>
    <r>
      <rPr>
        <b/>
        <sz val="26"/>
        <rFont val="方正仿宋简体"/>
        <charset val="134"/>
      </rPr>
      <t>米</t>
    </r>
  </si>
  <si>
    <r>
      <t>石膏深加工</t>
    </r>
    <r>
      <rPr>
        <b/>
        <sz val="26"/>
        <rFont val="Times New Roman"/>
        <charset val="134"/>
      </rPr>
      <t xml:space="preserve">
2014-9</t>
    </r>
  </si>
  <si>
    <r>
      <t>官渡加油站</t>
    </r>
    <r>
      <rPr>
        <b/>
        <sz val="26"/>
        <rFont val="Times New Roman"/>
        <charset val="134"/>
      </rPr>
      <t xml:space="preserve">
2014-43</t>
    </r>
  </si>
  <si>
    <r>
      <t>液化气充</t>
    </r>
    <r>
      <rPr>
        <b/>
        <sz val="26"/>
        <rFont val="宋体"/>
        <charset val="134"/>
      </rPr>
      <t>裝</t>
    </r>
    <r>
      <rPr>
        <b/>
        <sz val="26"/>
        <rFont val="方正仿宋简体"/>
        <charset val="134"/>
      </rPr>
      <t>站</t>
    </r>
    <r>
      <rPr>
        <b/>
        <sz val="26"/>
        <rFont val="Times New Roman"/>
        <charset val="134"/>
      </rPr>
      <t xml:space="preserve">
2016-24</t>
    </r>
  </si>
  <si>
    <r>
      <t>石岗定点屠宰场</t>
    </r>
    <r>
      <rPr>
        <b/>
        <sz val="26"/>
        <rFont val="Times New Roman"/>
        <charset val="134"/>
      </rPr>
      <t xml:space="preserve">
2016-26</t>
    </r>
  </si>
  <si>
    <r>
      <t>白沙定点屠宰场</t>
    </r>
    <r>
      <rPr>
        <b/>
        <sz val="26"/>
        <rFont val="Times New Roman"/>
        <charset val="134"/>
      </rPr>
      <t xml:space="preserve">
2016-30</t>
    </r>
  </si>
  <si>
    <t>用地批复，说已移交，无法对应矢量</t>
  </si>
  <si>
    <r>
      <t>检槽沟安置房</t>
    </r>
    <r>
      <rPr>
        <b/>
        <sz val="26"/>
        <rFont val="Times New Roman"/>
        <charset val="134"/>
      </rPr>
      <t xml:space="preserve">
2015-10</t>
    </r>
  </si>
  <si>
    <r>
      <t>万源市官渡镇污水处理厂及配套管网建设项目</t>
    </r>
    <r>
      <rPr>
        <b/>
        <sz val="26"/>
        <rFont val="Times New Roman"/>
        <charset val="134"/>
      </rPr>
      <t xml:space="preserve">
2016-16</t>
    </r>
  </si>
  <si>
    <r>
      <t>房地产开发</t>
    </r>
    <r>
      <rPr>
        <b/>
        <sz val="26"/>
        <rFont val="Times New Roman"/>
        <charset val="134"/>
      </rPr>
      <t xml:space="preserve">
R2021-1</t>
    </r>
  </si>
  <si>
    <r>
      <t>房地产开发</t>
    </r>
    <r>
      <rPr>
        <b/>
        <sz val="26"/>
        <rFont val="Times New Roman"/>
        <charset val="134"/>
      </rPr>
      <t xml:space="preserve">
R2021-2</t>
    </r>
  </si>
  <si>
    <r>
      <t>白沙镇新城壹号（</t>
    </r>
    <r>
      <rPr>
        <b/>
        <sz val="26"/>
        <color rgb="FF000000"/>
        <rFont val="Times New Roman"/>
        <charset val="134"/>
      </rPr>
      <t>C-1-04</t>
    </r>
    <r>
      <rPr>
        <b/>
        <sz val="26"/>
        <color rgb="FF000000"/>
        <rFont val="方正仿宋简体"/>
        <charset val="134"/>
      </rPr>
      <t>号地块）</t>
    </r>
  </si>
  <si>
    <r>
      <t>白沙镇人民政府提供的用地范围线（扣除</t>
    </r>
    <r>
      <rPr>
        <b/>
        <sz val="26"/>
        <rFont val="Times New Roman"/>
        <charset val="134"/>
      </rPr>
      <t>0.61</t>
    </r>
    <r>
      <rPr>
        <b/>
        <sz val="26"/>
        <rFont val="方正仿宋简体"/>
        <charset val="134"/>
      </rPr>
      <t>与洪涝风险控制线重叠面积）有批示通知单</t>
    </r>
  </si>
  <si>
    <t>工业园区荆桥铺地块</t>
  </si>
  <si>
    <t>实地勘察后绘制</t>
  </si>
  <si>
    <t>产业发展需增加用地开发边界</t>
  </si>
  <si>
    <t>八龙片区综合服务中心</t>
  </si>
  <si>
    <r>
      <t>项目建设范围</t>
    </r>
    <r>
      <rPr>
        <b/>
        <sz val="26"/>
        <rFont val="Times New Roman"/>
        <charset val="134"/>
      </rPr>
      <t xml:space="preserve"> </t>
    </r>
  </si>
  <si>
    <r>
      <t>万八快速加油站（与已报征万八快速公路用地重叠面积</t>
    </r>
    <r>
      <rPr>
        <b/>
        <sz val="26"/>
        <color rgb="FF000000"/>
        <rFont val="Times New Roman"/>
        <charset val="134"/>
      </rPr>
      <t>1.99</t>
    </r>
    <r>
      <rPr>
        <b/>
        <sz val="26"/>
        <color rgb="FF000000"/>
        <rFont val="方正仿宋简体"/>
        <charset val="134"/>
      </rPr>
      <t>亩）</t>
    </r>
  </si>
  <si>
    <t>业主提供矢量</t>
  </si>
  <si>
    <t>八台镇人民政府提供的用地范围线</t>
  </si>
  <si>
    <t>鞠家坝水厂迁建项目</t>
  </si>
  <si>
    <t>拟迁建大酒店旁水厂至鞠家坝后河上游西侧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</si>
</sst>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6">
    <font>
      <sz val="11"/>
      <name val="宋体"/>
      <charset val="134"/>
    </font>
    <font>
      <b/>
      <sz val="48"/>
      <color rgb="FF000000"/>
      <name val="方正小标宋简体"/>
      <charset val="134"/>
    </font>
    <font>
      <b/>
      <sz val="48"/>
      <color rgb="FF000000"/>
      <name val="宋体"/>
      <charset val="134"/>
    </font>
    <font>
      <b/>
      <sz val="36"/>
      <color rgb="FF000000"/>
      <name val="方正黑体简体"/>
      <charset val="134"/>
    </font>
    <font>
      <sz val="26"/>
      <color rgb="FF000000"/>
      <name val="方正黑体简体"/>
      <charset val="134"/>
    </font>
    <font>
      <b/>
      <sz val="26"/>
      <color rgb="FF000000"/>
      <name val="方正仿宋简体"/>
      <charset val="134"/>
    </font>
    <font>
      <b/>
      <sz val="26"/>
      <name val="Times New Roman"/>
      <charset val="134"/>
    </font>
    <font>
      <b/>
      <sz val="26"/>
      <name val="方正仿宋简体"/>
      <charset val="134"/>
    </font>
    <font>
      <b/>
      <sz val="26"/>
      <color rgb="FF000000"/>
      <name val="Times New Roman"/>
      <charset val="134"/>
    </font>
    <font>
      <b/>
      <sz val="36"/>
      <color rgb="FF000000"/>
      <name val="宋体"/>
      <charset val="134"/>
    </font>
    <font>
      <sz val="12"/>
      <color rgb="FF000000"/>
      <name val="宋体"/>
      <charset val="134"/>
    </font>
    <font>
      <sz val="12"/>
      <color rgb="FF000000"/>
      <name val="Times New Roman"/>
      <charset val="134"/>
    </font>
    <font>
      <b/>
      <sz val="12"/>
      <name val="Times New Roman"/>
      <charset val="134"/>
    </font>
    <font>
      <sz val="12"/>
      <name val="宋体"/>
      <charset val="134"/>
    </font>
    <font>
      <sz val="12"/>
      <name val="Times New Roman"/>
      <charset val="134"/>
    </font>
    <font>
      <b/>
      <sz val="11"/>
      <color rgb="FF000000"/>
      <name val="宋体"/>
      <charset val="134"/>
    </font>
    <font>
      <b/>
      <sz val="55"/>
      <color rgb="FF000000"/>
      <name val="宋体"/>
      <charset val="134"/>
    </font>
    <font>
      <b/>
      <sz val="28"/>
      <color rgb="FF000000"/>
      <name val="方正黑体简体"/>
      <charset val="134"/>
    </font>
    <font>
      <sz val="20"/>
      <color rgb="FF000000"/>
      <name val="Times New Roman"/>
      <charset val="134"/>
    </font>
    <font>
      <sz val="20"/>
      <color rgb="FF000000"/>
      <name val="宋体"/>
      <charset val="134"/>
    </font>
    <font>
      <b/>
      <sz val="20"/>
      <name val="Times New Roman"/>
      <charset val="134"/>
    </font>
    <font>
      <sz val="20"/>
      <name val="宋体"/>
      <charset val="134"/>
    </font>
    <font>
      <sz val="20"/>
      <name val="Times New Roman"/>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2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indexed="0"/>
      </left>
      <right style="thin">
        <color indexed="0"/>
      </right>
      <top style="thin">
        <color indexed="0"/>
      </top>
      <bottom style="thin">
        <color indexed="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3" borderId="14" applyNumberFormat="0" applyAlignment="0" applyProtection="0">
      <alignment vertical="center"/>
    </xf>
    <xf numFmtId="0" fontId="34" fillId="4" borderId="15" applyNumberFormat="0" applyAlignment="0" applyProtection="0">
      <alignment vertical="center"/>
    </xf>
    <xf numFmtId="0" fontId="35" fillId="4" borderId="14" applyNumberFormat="0" applyAlignment="0" applyProtection="0">
      <alignment vertical="center"/>
    </xf>
    <xf numFmtId="0" fontId="36" fillId="5"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23" fillId="0" borderId="0">
      <protection locked="0"/>
    </xf>
    <xf numFmtId="0" fontId="44" fillId="0" borderId="0">
      <protection locked="0"/>
    </xf>
  </cellStyleXfs>
  <cellXfs count="125">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49"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1" xfId="5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lignment vertical="center"/>
    </xf>
    <xf numFmtId="1"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2" xfId="49" applyFont="1" applyFill="1" applyBorder="1" applyAlignment="1" applyProtection="1">
      <alignment horizontal="center" vertical="center" wrapText="1"/>
    </xf>
    <xf numFmtId="14" fontId="7" fillId="0" borderId="1" xfId="5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6" fillId="0" borderId="3" xfId="49" applyFont="1" applyFill="1" applyBorder="1" applyAlignment="1" applyProtection="1">
      <alignment horizontal="center" vertical="center" wrapText="1"/>
    </xf>
    <xf numFmtId="14" fontId="6" fillId="0" borderId="1" xfId="50" applyNumberFormat="1" applyFont="1" applyFill="1" applyBorder="1" applyAlignment="1" applyProtection="1">
      <alignment horizontal="center" vertical="center"/>
    </xf>
    <xf numFmtId="0" fontId="6" fillId="0" borderId="3"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5"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8" fillId="0" borderId="5" xfId="0" applyNumberFormat="1"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4" fillId="0" borderId="1" xfId="49" applyNumberFormat="1"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176" fontId="5" fillId="0" borderId="1" xfId="49"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xf>
    <xf numFmtId="176" fontId="8" fillId="0" borderId="1" xfId="49" applyNumberFormat="1" applyFont="1" applyFill="1" applyBorder="1" applyAlignment="1" applyProtection="1">
      <alignment horizontal="center" vertical="center" wrapText="1"/>
    </xf>
    <xf numFmtId="176" fontId="8" fillId="0" borderId="1" xfId="49" applyNumberFormat="1" applyFont="1" applyFill="1" applyBorder="1" applyAlignment="1" applyProtection="1">
      <alignment horizontal="center" vertical="center"/>
    </xf>
    <xf numFmtId="0" fontId="7" fillId="0" borderId="7"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76" fontId="7" fillId="0" borderId="5" xfId="0" applyNumberFormat="1" applyFont="1" applyBorder="1" applyAlignment="1">
      <alignment horizontal="center" vertical="center" wrapText="1"/>
    </xf>
    <xf numFmtId="0" fontId="8" fillId="0" borderId="7" xfId="0" applyFont="1" applyFill="1" applyBorder="1" applyAlignment="1">
      <alignment horizontal="center" vertical="center"/>
    </xf>
    <xf numFmtId="0" fontId="9"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12" fillId="0" borderId="1" xfId="49"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0" fillId="0" borderId="8" xfId="0" applyNumberFormat="1" applyFont="1" applyFill="1" applyBorder="1" applyAlignment="1">
      <alignment horizontal="center" vertical="center" wrapText="1"/>
    </xf>
    <xf numFmtId="0" fontId="13" fillId="0" borderId="1" xfId="50" applyNumberFormat="1" applyFont="1" applyFill="1" applyBorder="1" applyAlignment="1" applyProtection="1">
      <alignment horizontal="center" vertical="center" wrapText="1"/>
    </xf>
    <xf numFmtId="49" fontId="13" fillId="0" borderId="1" xfId="0" applyNumberFormat="1" applyFont="1" applyFill="1" applyBorder="1" applyAlignment="1">
      <alignment horizontal="center" vertical="center" wrapText="1"/>
    </xf>
    <xf numFmtId="0" fontId="10" fillId="0" borderId="1" xfId="0" applyFont="1" applyFill="1" applyBorder="1">
      <alignment vertical="center"/>
    </xf>
    <xf numFmtId="1"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2" fillId="0" borderId="2" xfId="49" applyFont="1" applyFill="1" applyBorder="1" applyAlignment="1" applyProtection="1">
      <alignment horizontal="center" vertical="center" wrapText="1"/>
    </xf>
    <xf numFmtId="14" fontId="13" fillId="0" borderId="1" xfId="50" applyNumberFormat="1" applyFont="1" applyFill="1" applyBorder="1" applyAlignment="1" applyProtection="1">
      <alignment horizontal="center" vertical="center" wrapText="1"/>
    </xf>
    <xf numFmtId="0" fontId="13" fillId="0" borderId="2" xfId="0" applyFont="1" applyFill="1" applyBorder="1" applyAlignment="1">
      <alignment horizontal="center" vertical="center" wrapText="1"/>
    </xf>
    <xf numFmtId="0" fontId="12" fillId="0" borderId="3" xfId="49" applyFont="1" applyFill="1" applyBorder="1" applyAlignment="1" applyProtection="1">
      <alignment horizontal="center" vertical="center" wrapText="1"/>
    </xf>
    <xf numFmtId="14" fontId="14" fillId="0" borderId="1" xfId="50" applyNumberFormat="1" applyFont="1" applyFill="1" applyBorder="1" applyAlignment="1" applyProtection="1">
      <alignment horizontal="center" vertical="center"/>
    </xf>
    <xf numFmtId="0" fontId="13" fillId="0" borderId="3"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center" vertical="center"/>
    </xf>
    <xf numFmtId="0" fontId="15" fillId="0" borderId="1" xfId="0" applyFont="1" applyFill="1" applyBorder="1" applyAlignment="1">
      <alignment horizontal="center" vertical="center"/>
    </xf>
    <xf numFmtId="176" fontId="10" fillId="0" borderId="1" xfId="49" applyNumberFormat="1" applyFont="1" applyFill="1" applyBorder="1" applyAlignment="1" applyProtection="1">
      <alignment horizontal="center" vertical="center" wrapText="1"/>
    </xf>
    <xf numFmtId="176" fontId="11" fillId="0" borderId="1" xfId="49" applyNumberFormat="1"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176" fontId="11" fillId="0" borderId="1" xfId="49" applyNumberFormat="1" applyFont="1" applyFill="1" applyBorder="1" applyAlignment="1" applyProtection="1">
      <alignment horizontal="center" vertical="center"/>
    </xf>
    <xf numFmtId="0" fontId="13" fillId="0" borderId="7" xfId="0" applyFont="1" applyFill="1" applyBorder="1" applyAlignment="1">
      <alignment horizontal="center" vertical="center" wrapText="1"/>
    </xf>
    <xf numFmtId="176" fontId="13" fillId="0" borderId="7" xfId="0" applyNumberFormat="1" applyFont="1" applyFill="1" applyBorder="1" applyAlignment="1">
      <alignment horizontal="center" vertical="center" wrapText="1"/>
    </xf>
    <xf numFmtId="176" fontId="10" fillId="0" borderId="7" xfId="0" applyNumberFormat="1"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 xfId="0" applyFont="1" applyFill="1" applyBorder="1" applyAlignment="1">
      <alignment horizontal="center" vertical="center"/>
    </xf>
    <xf numFmtId="0" fontId="15" fillId="0" borderId="0" xfId="0" applyFont="1">
      <alignment vertical="center"/>
    </xf>
    <xf numFmtId="0" fontId="16"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6" fontId="19" fillId="0" borderId="3"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176" fontId="19" fillId="0" borderId="2" xfId="0" applyNumberFormat="1" applyFont="1" applyFill="1" applyBorder="1" applyAlignment="1">
      <alignment horizontal="center" vertical="center" wrapText="1"/>
    </xf>
    <xf numFmtId="0" fontId="20" fillId="0" borderId="1" xfId="49" applyFont="1" applyFill="1" applyBorder="1" applyAlignment="1" applyProtection="1">
      <alignment horizontal="center" vertical="center" wrapText="1"/>
    </xf>
    <xf numFmtId="0" fontId="21"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176" fontId="19" fillId="0" borderId="8" xfId="0" applyNumberFormat="1" applyFont="1" applyFill="1" applyBorder="1" applyAlignment="1">
      <alignment horizontal="center" vertical="center" wrapText="1"/>
    </xf>
    <xf numFmtId="0" fontId="21" fillId="0" borderId="1" xfId="50" applyNumberFormat="1" applyFont="1" applyFill="1" applyBorder="1" applyAlignment="1" applyProtection="1">
      <alignment horizontal="center" vertical="center" wrapText="1"/>
    </xf>
    <xf numFmtId="49" fontId="21"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1" fontId="19" fillId="0" borderId="1"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0" fontId="20" fillId="0" borderId="2" xfId="49" applyFont="1" applyFill="1" applyBorder="1" applyAlignment="1" applyProtection="1">
      <alignment horizontal="center" vertical="center" wrapText="1"/>
    </xf>
    <xf numFmtId="14" fontId="21" fillId="0" borderId="1" xfId="50" applyNumberFormat="1" applyFont="1" applyFill="1" applyBorder="1" applyAlignment="1" applyProtection="1">
      <alignment horizontal="center" vertical="center" wrapText="1"/>
    </xf>
    <xf numFmtId="0" fontId="21" fillId="0" borderId="2" xfId="0" applyFont="1" applyFill="1" applyBorder="1" applyAlignment="1">
      <alignment horizontal="center" vertical="center" wrapText="1"/>
    </xf>
    <xf numFmtId="0" fontId="20" fillId="0" borderId="3" xfId="49" applyFont="1" applyFill="1" applyBorder="1" applyAlignment="1" applyProtection="1">
      <alignment horizontal="center" vertical="center" wrapText="1"/>
    </xf>
    <xf numFmtId="14" fontId="22" fillId="0" borderId="1" xfId="50" applyNumberFormat="1" applyFont="1" applyFill="1" applyBorder="1" applyAlignment="1" applyProtection="1">
      <alignment horizontal="center" vertical="center"/>
    </xf>
    <xf numFmtId="0" fontId="21" fillId="0" borderId="3" xfId="0"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xf>
    <xf numFmtId="176" fontId="18" fillId="0" borderId="1" xfId="49" applyNumberFormat="1" applyFont="1" applyFill="1" applyBorder="1" applyAlignment="1" applyProtection="1">
      <alignment horizontal="center" vertical="center" wrapText="1"/>
    </xf>
    <xf numFmtId="49" fontId="18" fillId="0" borderId="1" xfId="0" applyNumberFormat="1" applyFont="1" applyFill="1" applyBorder="1" applyAlignment="1">
      <alignment horizontal="center" vertical="center" wrapText="1"/>
    </xf>
    <xf numFmtId="176" fontId="19" fillId="0" borderId="1" xfId="49" applyNumberFormat="1" applyFont="1" applyFill="1" applyBorder="1" applyAlignment="1" applyProtection="1">
      <alignment horizontal="center" vertical="center" wrapText="1"/>
    </xf>
    <xf numFmtId="176" fontId="18" fillId="0" borderId="1" xfId="0" applyNumberFormat="1" applyFont="1" applyFill="1" applyBorder="1" applyAlignment="1">
      <alignment horizontal="center" vertical="center"/>
    </xf>
    <xf numFmtId="176" fontId="18" fillId="0" borderId="1" xfId="49" applyNumberFormat="1" applyFont="1" applyFill="1" applyBorder="1" applyAlignment="1" applyProtection="1">
      <alignment horizontal="center" vertical="center"/>
    </xf>
    <xf numFmtId="176" fontId="19" fillId="0" borderId="7" xfId="0" applyNumberFormat="1" applyFont="1" applyFill="1" applyBorder="1" applyAlignment="1">
      <alignment horizontal="center" vertical="center"/>
    </xf>
    <xf numFmtId="176" fontId="19" fillId="0" borderId="9" xfId="0" applyNumberFormat="1" applyFont="1" applyFill="1" applyBorder="1" applyAlignment="1">
      <alignment horizontal="center" vertical="center"/>
    </xf>
    <xf numFmtId="0" fontId="21" fillId="0" borderId="7" xfId="0" applyFont="1" applyFill="1" applyBorder="1" applyAlignment="1">
      <alignment horizontal="center" vertical="center" wrapText="1"/>
    </xf>
    <xf numFmtId="176" fontId="19" fillId="0" borderId="10" xfId="0" applyNumberFormat="1" applyFont="1" applyFill="1" applyBorder="1" applyAlignment="1">
      <alignment horizontal="center" vertical="center"/>
    </xf>
    <xf numFmtId="176" fontId="21" fillId="0" borderId="7" xfId="0" applyNumberFormat="1" applyFont="1" applyFill="1" applyBorder="1" applyAlignment="1">
      <alignment horizontal="center" vertical="center" wrapText="1"/>
    </xf>
    <xf numFmtId="176" fontId="19" fillId="0" borderId="7" xfId="0" applyNumberFormat="1" applyFont="1" applyFill="1" applyBorder="1" applyAlignment="1">
      <alignment horizontal="center" vertical="center" wrapText="1"/>
    </xf>
    <xf numFmtId="0" fontId="19" fillId="0" borderId="7" xfId="0" applyFont="1" applyFill="1" applyBorder="1" applyAlignment="1">
      <alignment horizontal="center" vertical="center"/>
    </xf>
    <xf numFmtId="0" fontId="23" fillId="0" borderId="0" xfId="0"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dxfs count="18">
    <dxf>
      <fill>
        <patternFill patternType="solid">
          <bgColor rgb="FFFF9900"/>
        </patternFill>
      </fill>
    </dxf>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43AF2808-883A-4CD2-A120-8379A5F4824F}">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1" table="0" count="10" xr9:uid="{40EE7110-4B43-4F57-BCBC-0DD2B5FCC44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4"/>
  <sheetViews>
    <sheetView tabSelected="1" zoomScale="30" zoomScaleNormal="30" workbookViewId="0">
      <selection activeCell="L10" sqref="L10"/>
    </sheetView>
  </sheetViews>
  <sheetFormatPr defaultColWidth="10" defaultRowHeight="14.4"/>
  <cols>
    <col min="1" max="1" width="16.962962962963" customWidth="1"/>
    <col min="2" max="2" width="14.9537037037037" customWidth="1"/>
    <col min="3" max="3" width="48.5833333333333" customWidth="1"/>
    <col min="4" max="4" width="58.4537037037037" customWidth="1"/>
    <col min="5" max="5" width="26.037037037037" customWidth="1"/>
    <col min="6" max="6" width="25.3148148148148" customWidth="1"/>
    <col min="7" max="7" width="23.5092592592593" customWidth="1"/>
    <col min="8" max="8" width="27.8518518518519" customWidth="1"/>
    <col min="9" max="9" width="115.796296296296" customWidth="1"/>
    <col min="10" max="10" width="17.6851851851852" customWidth="1"/>
    <col min="11" max="11" width="19.6574074074074" customWidth="1"/>
    <col min="12" max="12" width="45.2592592592593" customWidth="1"/>
    <col min="13" max="13" width="19.5092592592593" customWidth="1"/>
    <col min="14" max="14" width="20.9537037037037" customWidth="1"/>
    <col min="15" max="15" width="24.5925925925926" customWidth="1"/>
    <col min="16" max="16" width="45.2407407407407" customWidth="1"/>
    <col min="21" max="21" width="11.7222222222222"/>
  </cols>
  <sheetData>
    <row r="1" ht="146" customHeight="1" spans="1:16">
      <c r="A1" s="89" t="s">
        <v>0</v>
      </c>
      <c r="B1" s="89"/>
      <c r="C1" s="89"/>
      <c r="D1" s="89"/>
      <c r="E1" s="89"/>
      <c r="F1" s="89"/>
      <c r="G1" s="89"/>
      <c r="H1" s="89"/>
      <c r="I1" s="89"/>
      <c r="J1" s="89"/>
      <c r="K1" s="89"/>
      <c r="L1" s="89"/>
      <c r="M1" s="89"/>
      <c r="N1" s="89"/>
      <c r="O1" s="89"/>
      <c r="P1" s="89"/>
    </row>
    <row r="2" ht="61" customHeight="1" spans="1:16">
      <c r="A2" s="90" t="s">
        <v>1</v>
      </c>
      <c r="B2" s="90"/>
      <c r="C2" s="90"/>
      <c r="D2" s="90"/>
      <c r="E2" s="90"/>
      <c r="F2" s="90"/>
      <c r="G2" s="90"/>
      <c r="H2" s="90"/>
      <c r="I2" s="90"/>
      <c r="J2" s="90" t="s">
        <v>2</v>
      </c>
      <c r="K2" s="90"/>
      <c r="L2" s="90"/>
      <c r="M2" s="90"/>
      <c r="N2" s="90"/>
      <c r="O2" s="90"/>
      <c r="P2" s="90"/>
    </row>
    <row r="3" ht="98" customHeight="1" spans="1:16">
      <c r="A3" s="91"/>
      <c r="B3" s="91"/>
      <c r="C3" s="91"/>
      <c r="D3" s="92"/>
      <c r="E3" s="93" t="s">
        <v>3</v>
      </c>
      <c r="F3" s="93" t="s">
        <v>4</v>
      </c>
      <c r="G3" s="93" t="s">
        <v>5</v>
      </c>
      <c r="H3" s="93" t="s">
        <v>6</v>
      </c>
      <c r="I3" s="91"/>
      <c r="J3" s="91"/>
      <c r="K3" s="91"/>
      <c r="L3" s="91"/>
      <c r="M3" s="93" t="s">
        <v>3</v>
      </c>
      <c r="N3" s="93" t="s">
        <v>7</v>
      </c>
      <c r="O3" s="93" t="s">
        <v>8</v>
      </c>
      <c r="P3" s="112"/>
    </row>
    <row r="4" ht="51.6" spans="1:16">
      <c r="A4" s="94" t="s">
        <v>9</v>
      </c>
      <c r="B4" s="95">
        <v>1</v>
      </c>
      <c r="C4" s="96" t="s">
        <v>10</v>
      </c>
      <c r="D4" s="96" t="s">
        <v>11</v>
      </c>
      <c r="E4" s="97">
        <v>75.230475</v>
      </c>
      <c r="F4" s="97">
        <v>5.7246449949645</v>
      </c>
      <c r="G4" s="97">
        <v>0</v>
      </c>
      <c r="H4" s="97">
        <v>5.7246449949645</v>
      </c>
      <c r="I4" s="96" t="s">
        <v>12</v>
      </c>
      <c r="J4" s="93" t="s">
        <v>13</v>
      </c>
      <c r="K4" s="113">
        <v>1</v>
      </c>
      <c r="L4" s="114" t="s">
        <v>14</v>
      </c>
      <c r="M4" s="91">
        <v>67.8500269850027</v>
      </c>
      <c r="N4" s="91"/>
      <c r="O4" s="115">
        <v>55.65</v>
      </c>
      <c r="P4" s="93" t="s">
        <v>15</v>
      </c>
    </row>
    <row r="5" ht="51" spans="1:16">
      <c r="A5" s="98"/>
      <c r="B5" s="95">
        <v>2</v>
      </c>
      <c r="C5" s="96" t="s">
        <v>16</v>
      </c>
      <c r="D5" s="96" t="s">
        <v>11</v>
      </c>
      <c r="E5" s="97">
        <v>50.8875</v>
      </c>
      <c r="F5" s="97">
        <v>0.0784434846287935</v>
      </c>
      <c r="G5" s="97">
        <v>0</v>
      </c>
      <c r="H5" s="97">
        <v>0.0784434846287935</v>
      </c>
      <c r="I5" s="96" t="s">
        <v>17</v>
      </c>
      <c r="J5" s="91"/>
      <c r="K5" s="113">
        <v>2</v>
      </c>
      <c r="L5" s="114" t="s">
        <v>18</v>
      </c>
      <c r="M5" s="112">
        <v>571.51</v>
      </c>
      <c r="N5" s="112"/>
      <c r="O5" s="112">
        <v>0.811908310690831</v>
      </c>
      <c r="P5" s="93" t="s">
        <v>19</v>
      </c>
    </row>
    <row r="6" ht="78" customHeight="1" spans="1:16">
      <c r="A6" s="98"/>
      <c r="B6" s="95">
        <v>3</v>
      </c>
      <c r="C6" s="99" t="s">
        <v>20</v>
      </c>
      <c r="D6" s="96" t="s">
        <v>11</v>
      </c>
      <c r="E6" s="97">
        <v>91.581</v>
      </c>
      <c r="F6" s="97">
        <v>25.128015953328</v>
      </c>
      <c r="G6" s="97">
        <v>0</v>
      </c>
      <c r="H6" s="97">
        <v>25.128015953328</v>
      </c>
      <c r="I6" s="96" t="s">
        <v>21</v>
      </c>
      <c r="J6" s="91"/>
      <c r="K6" s="113" t="s">
        <v>22</v>
      </c>
      <c r="L6" s="114" t="s">
        <v>23</v>
      </c>
      <c r="M6" s="112">
        <v>134.44</v>
      </c>
      <c r="N6" s="112">
        <v>8.02297958617935</v>
      </c>
      <c r="O6" s="112">
        <v>0</v>
      </c>
      <c r="P6" s="93" t="s">
        <v>24</v>
      </c>
    </row>
    <row r="7" ht="50" customHeight="1" spans="1:16">
      <c r="A7" s="98"/>
      <c r="B7" s="95">
        <v>4</v>
      </c>
      <c r="C7" s="93" t="s">
        <v>25</v>
      </c>
      <c r="D7" s="93" t="s">
        <v>26</v>
      </c>
      <c r="E7" s="97">
        <v>14.74688</v>
      </c>
      <c r="F7" s="97">
        <v>0.290812</v>
      </c>
      <c r="G7" s="97">
        <f>F7-H7</f>
        <v>0</v>
      </c>
      <c r="H7" s="97">
        <v>0.290812</v>
      </c>
      <c r="I7" s="93" t="s">
        <v>27</v>
      </c>
      <c r="J7" s="91"/>
      <c r="K7" s="93" t="s">
        <v>28</v>
      </c>
      <c r="L7" s="91"/>
      <c r="M7" s="91">
        <v>773.8</v>
      </c>
      <c r="N7" s="112">
        <v>8.02297958617935</v>
      </c>
      <c r="O7" s="91">
        <f>SUM(O4:O5)</f>
        <v>56.4619083106908</v>
      </c>
      <c r="P7" s="91"/>
    </row>
    <row r="8" ht="25.8" spans="1:16">
      <c r="A8" s="98"/>
      <c r="B8" s="95">
        <v>5</v>
      </c>
      <c r="C8" s="93" t="s">
        <v>29</v>
      </c>
      <c r="D8" s="93" t="s">
        <v>26</v>
      </c>
      <c r="E8" s="97">
        <v>24.4221923522192</v>
      </c>
      <c r="F8" s="97">
        <v>2.152899</v>
      </c>
      <c r="G8" s="97">
        <f>F8-H8</f>
        <v>0</v>
      </c>
      <c r="H8" s="97">
        <v>2.152899</v>
      </c>
      <c r="I8" s="93" t="s">
        <v>27</v>
      </c>
      <c r="J8" s="94" t="s">
        <v>30</v>
      </c>
      <c r="K8" s="113" t="s">
        <v>31</v>
      </c>
      <c r="L8" s="93" t="s">
        <v>32</v>
      </c>
      <c r="M8" s="91">
        <v>87.94</v>
      </c>
      <c r="N8" s="91"/>
      <c r="O8" s="91">
        <v>87.94</v>
      </c>
      <c r="P8" s="93" t="s">
        <v>33</v>
      </c>
    </row>
    <row r="9" ht="77.4" spans="1:16">
      <c r="A9" s="98"/>
      <c r="B9" s="95">
        <v>6</v>
      </c>
      <c r="C9" s="93" t="s">
        <v>34</v>
      </c>
      <c r="D9" s="93" t="s">
        <v>35</v>
      </c>
      <c r="E9" s="97">
        <v>300.12</v>
      </c>
      <c r="F9" s="97">
        <v>58.27</v>
      </c>
      <c r="G9" s="97">
        <v>0</v>
      </c>
      <c r="H9" s="97">
        <v>58.27</v>
      </c>
      <c r="I9" s="93" t="s">
        <v>36</v>
      </c>
      <c r="J9" s="98"/>
      <c r="K9" s="113" t="s">
        <v>37</v>
      </c>
      <c r="L9" s="114" t="s">
        <v>38</v>
      </c>
      <c r="M9" s="91">
        <v>13.9662626476263</v>
      </c>
      <c r="N9" s="91"/>
      <c r="O9" s="116">
        <v>8.09</v>
      </c>
      <c r="P9" s="93" t="s">
        <v>19</v>
      </c>
    </row>
    <row r="10" ht="51.6" spans="1:16">
      <c r="A10" s="98"/>
      <c r="B10" s="95">
        <v>7</v>
      </c>
      <c r="C10" s="100" t="s">
        <v>39</v>
      </c>
      <c r="D10" s="100" t="s">
        <v>40</v>
      </c>
      <c r="E10" s="97"/>
      <c r="F10" s="97"/>
      <c r="G10" s="97"/>
      <c r="H10" s="101"/>
      <c r="I10" s="96" t="s">
        <v>41</v>
      </c>
      <c r="J10" s="98"/>
      <c r="K10" s="113" t="s">
        <v>22</v>
      </c>
      <c r="L10" s="114" t="s">
        <v>42</v>
      </c>
      <c r="M10" s="91">
        <v>46.9806641730664</v>
      </c>
      <c r="N10" s="91"/>
      <c r="O10" s="116">
        <v>40.07</v>
      </c>
      <c r="P10" s="93" t="s">
        <v>19</v>
      </c>
    </row>
    <row r="11" ht="51.6" spans="1:16">
      <c r="A11" s="98"/>
      <c r="B11" s="95">
        <v>8</v>
      </c>
      <c r="C11" s="102" t="s">
        <v>43</v>
      </c>
      <c r="D11" s="102" t="s">
        <v>44</v>
      </c>
      <c r="E11" s="91">
        <v>20.6883920091207</v>
      </c>
      <c r="F11" s="97">
        <v>12.5006983921325</v>
      </c>
      <c r="G11" s="97">
        <v>0</v>
      </c>
      <c r="H11" s="97">
        <v>12.5006983921325</v>
      </c>
      <c r="I11" s="110" t="s">
        <v>45</v>
      </c>
      <c r="J11" s="98"/>
      <c r="K11" s="113" t="s">
        <v>46</v>
      </c>
      <c r="L11" s="114" t="s">
        <v>47</v>
      </c>
      <c r="M11" s="112">
        <v>33.12</v>
      </c>
      <c r="N11" s="112"/>
      <c r="O11" s="91">
        <v>33.12</v>
      </c>
      <c r="P11" s="93" t="s">
        <v>19</v>
      </c>
    </row>
    <row r="12" ht="51.6" spans="1:16">
      <c r="A12" s="98"/>
      <c r="B12" s="95">
        <v>9</v>
      </c>
      <c r="C12" s="93" t="s">
        <v>48</v>
      </c>
      <c r="D12" s="93" t="s">
        <v>49</v>
      </c>
      <c r="E12" s="97">
        <v>204.708011865301</v>
      </c>
      <c r="F12" s="97">
        <v>104.297733004773</v>
      </c>
      <c r="G12" s="97">
        <f>F12-H12</f>
        <v>7.387733004773</v>
      </c>
      <c r="H12" s="97">
        <v>96.91</v>
      </c>
      <c r="I12" s="110" t="s">
        <v>50</v>
      </c>
      <c r="J12" s="98"/>
      <c r="K12" s="113" t="s">
        <v>51</v>
      </c>
      <c r="L12" s="111" t="s">
        <v>52</v>
      </c>
      <c r="M12" s="112">
        <v>890.812187043719</v>
      </c>
      <c r="N12" s="112"/>
      <c r="O12" s="91">
        <f>O14-O11-O10-O9-O8-O7</f>
        <v>47.6618785970222</v>
      </c>
      <c r="P12" s="93" t="s">
        <v>53</v>
      </c>
    </row>
    <row r="13" ht="77.4" spans="1:16">
      <c r="A13" s="98"/>
      <c r="B13" s="95">
        <v>10</v>
      </c>
      <c r="C13" s="103" t="s">
        <v>54</v>
      </c>
      <c r="D13" s="103" t="s">
        <v>55</v>
      </c>
      <c r="E13" s="97">
        <v>4.41868709691869</v>
      </c>
      <c r="F13" s="97">
        <v>4.41868709691869</v>
      </c>
      <c r="G13" s="97">
        <f>F13-H13</f>
        <v>0</v>
      </c>
      <c r="H13" s="97">
        <v>4.41868709691869</v>
      </c>
      <c r="I13" s="93" t="s">
        <v>27</v>
      </c>
      <c r="J13" s="92"/>
      <c r="K13" s="117" t="s">
        <v>28</v>
      </c>
      <c r="L13" s="118"/>
      <c r="M13" s="115">
        <f>SUM(M8:M12)</f>
        <v>1072.81911386441</v>
      </c>
      <c r="N13" s="112"/>
      <c r="O13" s="115">
        <f>SUM(O8:O12)</f>
        <v>216.881878597022</v>
      </c>
      <c r="P13" s="111"/>
    </row>
    <row r="14" ht="51.6" spans="1:16">
      <c r="A14" s="98"/>
      <c r="B14" s="95">
        <v>11</v>
      </c>
      <c r="C14" s="100" t="s">
        <v>56</v>
      </c>
      <c r="D14" s="96" t="s">
        <v>11</v>
      </c>
      <c r="E14" s="97">
        <v>40.809</v>
      </c>
      <c r="F14" s="97">
        <v>0.0933631597541132</v>
      </c>
      <c r="G14" s="97">
        <v>0</v>
      </c>
      <c r="H14" s="97">
        <v>0.0933631597541132</v>
      </c>
      <c r="I14" s="119" t="s">
        <v>57</v>
      </c>
      <c r="J14" s="117" t="s">
        <v>58</v>
      </c>
      <c r="K14" s="120"/>
      <c r="L14" s="118"/>
      <c r="M14" s="115">
        <f>SUM(M7,M13)</f>
        <v>1846.61911386441</v>
      </c>
      <c r="N14" s="112">
        <v>8.02297958617935</v>
      </c>
      <c r="O14" s="91">
        <v>273.343786907713</v>
      </c>
      <c r="P14" s="115"/>
    </row>
    <row r="15" ht="51.6" spans="1:16">
      <c r="A15" s="98"/>
      <c r="B15" s="104">
        <v>12</v>
      </c>
      <c r="C15" s="105" t="s">
        <v>59</v>
      </c>
      <c r="D15" s="106" t="s">
        <v>11</v>
      </c>
      <c r="E15" s="97">
        <v>80.215095</v>
      </c>
      <c r="F15" s="97">
        <v>2.73078532023079</v>
      </c>
      <c r="G15" s="97">
        <v>0</v>
      </c>
      <c r="H15" s="97">
        <v>2.73078532023079</v>
      </c>
      <c r="I15" s="119" t="s">
        <v>60</v>
      </c>
      <c r="J15" s="93" t="s">
        <v>61</v>
      </c>
      <c r="K15" s="93"/>
      <c r="L15" s="93"/>
      <c r="M15" s="93"/>
      <c r="N15" s="93"/>
      <c r="O15" s="93"/>
      <c r="P15" s="93"/>
    </row>
    <row r="16" ht="103.2" spans="1:22">
      <c r="A16" s="98"/>
      <c r="B16" s="107"/>
      <c r="C16" s="108"/>
      <c r="D16" s="109"/>
      <c r="E16" s="97"/>
      <c r="F16" s="97">
        <v>26.3408627828409</v>
      </c>
      <c r="G16" s="97">
        <v>0</v>
      </c>
      <c r="H16" s="97">
        <v>26.3408627828409</v>
      </c>
      <c r="I16" s="119" t="s">
        <v>62</v>
      </c>
      <c r="J16" s="93"/>
      <c r="K16" s="93"/>
      <c r="L16" s="93"/>
      <c r="M16" s="93"/>
      <c r="N16" s="93"/>
      <c r="O16" s="93"/>
      <c r="P16" s="93"/>
      <c r="U16" s="124"/>
      <c r="V16" s="124"/>
    </row>
    <row r="17" ht="51.6" spans="1:22">
      <c r="A17" s="98"/>
      <c r="B17" s="95">
        <v>13</v>
      </c>
      <c r="C17" s="99" t="s">
        <v>63</v>
      </c>
      <c r="D17" s="99" t="s">
        <v>11</v>
      </c>
      <c r="E17" s="97">
        <v>41.59509</v>
      </c>
      <c r="F17" s="97">
        <v>1.89387111586887</v>
      </c>
      <c r="G17" s="97">
        <v>0</v>
      </c>
      <c r="H17" s="97">
        <v>1.89387111586887</v>
      </c>
      <c r="I17" s="119" t="s">
        <v>64</v>
      </c>
      <c r="J17" s="93"/>
      <c r="K17" s="93"/>
      <c r="L17" s="93"/>
      <c r="M17" s="93"/>
      <c r="N17" s="93"/>
      <c r="O17" s="93"/>
      <c r="P17" s="93"/>
      <c r="U17" s="124"/>
      <c r="V17" s="124"/>
    </row>
    <row r="18" ht="51.6" spans="1:22">
      <c r="A18" s="98"/>
      <c r="B18" s="95">
        <v>14</v>
      </c>
      <c r="C18" s="99" t="s">
        <v>65</v>
      </c>
      <c r="D18" s="99" t="s">
        <v>11</v>
      </c>
      <c r="E18" s="97">
        <v>9.21021</v>
      </c>
      <c r="F18" s="97">
        <v>0.157450668361451</v>
      </c>
      <c r="G18" s="97">
        <v>0</v>
      </c>
      <c r="H18" s="97">
        <v>0.157450668361451</v>
      </c>
      <c r="I18" s="119" t="s">
        <v>57</v>
      </c>
      <c r="J18" s="93"/>
      <c r="K18" s="93"/>
      <c r="L18" s="93"/>
      <c r="M18" s="93"/>
      <c r="N18" s="93"/>
      <c r="O18" s="93"/>
      <c r="P18" s="93"/>
      <c r="U18" s="124"/>
      <c r="V18" s="124"/>
    </row>
    <row r="19" ht="77.4" spans="1:16">
      <c r="A19" s="98"/>
      <c r="B19" s="95">
        <v>15</v>
      </c>
      <c r="C19" s="105" t="s">
        <v>66</v>
      </c>
      <c r="D19" s="105" t="s">
        <v>11</v>
      </c>
      <c r="E19" s="97">
        <v>4.74555</v>
      </c>
      <c r="F19" s="97">
        <v>0.00600414037371414</v>
      </c>
      <c r="G19" s="97">
        <v>0</v>
      </c>
      <c r="H19" s="97">
        <v>0.00600414037371414</v>
      </c>
      <c r="I19" s="119" t="s">
        <v>67</v>
      </c>
      <c r="J19" s="93"/>
      <c r="K19" s="93"/>
      <c r="L19" s="93"/>
      <c r="M19" s="93"/>
      <c r="N19" s="93"/>
      <c r="O19" s="93"/>
      <c r="P19" s="93"/>
    </row>
    <row r="20" ht="51.6" spans="1:16">
      <c r="A20" s="98"/>
      <c r="B20" s="95">
        <v>16</v>
      </c>
      <c r="C20" s="105" t="s">
        <v>68</v>
      </c>
      <c r="D20" s="105" t="s">
        <v>11</v>
      </c>
      <c r="E20" s="97">
        <v>4.113585</v>
      </c>
      <c r="F20" s="97">
        <v>0.362043317060043</v>
      </c>
      <c r="G20" s="97">
        <v>0.321145483821145</v>
      </c>
      <c r="H20" s="97">
        <f>F20-G20</f>
        <v>0.040897833238898</v>
      </c>
      <c r="I20" s="119" t="s">
        <v>69</v>
      </c>
      <c r="J20" s="93"/>
      <c r="K20" s="93"/>
      <c r="L20" s="93"/>
      <c r="M20" s="93"/>
      <c r="N20" s="93"/>
      <c r="O20" s="93"/>
      <c r="P20" s="93"/>
    </row>
    <row r="21" ht="51" spans="1:16">
      <c r="A21" s="98"/>
      <c r="B21" s="95">
        <v>17</v>
      </c>
      <c r="C21" s="105" t="s">
        <v>70</v>
      </c>
      <c r="D21" s="105" t="s">
        <v>11</v>
      </c>
      <c r="E21" s="97">
        <v>4.656555</v>
      </c>
      <c r="F21" s="97">
        <v>0.00552717791655718</v>
      </c>
      <c r="G21" s="97">
        <v>0</v>
      </c>
      <c r="H21" s="97">
        <v>0.00552717791655718</v>
      </c>
      <c r="I21" s="119" t="s">
        <v>71</v>
      </c>
      <c r="J21" s="93"/>
      <c r="K21" s="93"/>
      <c r="L21" s="93"/>
      <c r="M21" s="93"/>
      <c r="N21" s="93"/>
      <c r="O21" s="93"/>
      <c r="P21" s="93"/>
    </row>
    <row r="22" ht="48" customHeight="1" spans="1:16">
      <c r="A22" s="98"/>
      <c r="B22" s="95">
        <v>18</v>
      </c>
      <c r="C22" s="93" t="s">
        <v>72</v>
      </c>
      <c r="D22" s="93" t="s">
        <v>73</v>
      </c>
      <c r="E22" s="97">
        <v>15.3186219918622</v>
      </c>
      <c r="F22" s="97">
        <v>5.34</v>
      </c>
      <c r="G22" s="97">
        <f>F22-H22</f>
        <v>0</v>
      </c>
      <c r="H22" s="97">
        <v>5.34</v>
      </c>
      <c r="I22" s="121" t="s">
        <v>74</v>
      </c>
      <c r="J22" s="93"/>
      <c r="K22" s="93"/>
      <c r="L22" s="93"/>
      <c r="M22" s="93"/>
      <c r="N22" s="93"/>
      <c r="O22" s="93"/>
      <c r="P22" s="93"/>
    </row>
    <row r="23" ht="40" customHeight="1" spans="1:16">
      <c r="A23" s="98"/>
      <c r="B23" s="95">
        <v>19</v>
      </c>
      <c r="C23" s="93" t="s">
        <v>75</v>
      </c>
      <c r="D23" s="93" t="s">
        <v>73</v>
      </c>
      <c r="E23" s="97">
        <v>7.2022101810221</v>
      </c>
      <c r="F23" s="97">
        <v>1.45223154445223</v>
      </c>
      <c r="G23" s="97">
        <f>F23-H23</f>
        <v>0</v>
      </c>
      <c r="H23" s="97">
        <v>1.45223154445223</v>
      </c>
      <c r="I23" s="121" t="s">
        <v>76</v>
      </c>
      <c r="J23" s="93"/>
      <c r="K23" s="93"/>
      <c r="L23" s="93"/>
      <c r="M23" s="93"/>
      <c r="N23" s="93"/>
      <c r="O23" s="93"/>
      <c r="P23" s="93"/>
    </row>
    <row r="24" ht="51.6" spans="1:16">
      <c r="A24" s="98"/>
      <c r="B24" s="95">
        <v>20</v>
      </c>
      <c r="C24" s="100" t="s">
        <v>77</v>
      </c>
      <c r="D24" s="100" t="s">
        <v>78</v>
      </c>
      <c r="E24" s="97"/>
      <c r="F24" s="97"/>
      <c r="G24" s="97"/>
      <c r="H24" s="97"/>
      <c r="I24" s="121"/>
      <c r="J24" s="93"/>
      <c r="K24" s="93"/>
      <c r="L24" s="93"/>
      <c r="M24" s="93"/>
      <c r="N24" s="93"/>
      <c r="O24" s="93"/>
      <c r="P24" s="93"/>
    </row>
    <row r="25" ht="25.8" spans="1:16">
      <c r="A25" s="98"/>
      <c r="B25" s="95">
        <v>21</v>
      </c>
      <c r="C25" s="100" t="s">
        <v>79</v>
      </c>
      <c r="D25" s="100" t="s">
        <v>35</v>
      </c>
      <c r="E25" s="100"/>
      <c r="F25" s="100"/>
      <c r="G25" s="100"/>
      <c r="H25" s="100"/>
      <c r="I25" s="100"/>
      <c r="J25" s="93"/>
      <c r="K25" s="93"/>
      <c r="L25" s="93"/>
      <c r="M25" s="93"/>
      <c r="N25" s="93"/>
      <c r="O25" s="93"/>
      <c r="P25" s="93"/>
    </row>
    <row r="26" ht="51.6" spans="1:16">
      <c r="A26" s="98"/>
      <c r="B26" s="95">
        <v>22</v>
      </c>
      <c r="C26" s="100" t="s">
        <v>80</v>
      </c>
      <c r="D26" s="100" t="s">
        <v>11</v>
      </c>
      <c r="E26" s="97">
        <v>7.2075</v>
      </c>
      <c r="F26" s="97">
        <v>0.206151127436151</v>
      </c>
      <c r="G26" s="97">
        <v>0</v>
      </c>
      <c r="H26" s="97">
        <v>0.206151127436151</v>
      </c>
      <c r="I26" s="119" t="s">
        <v>81</v>
      </c>
      <c r="J26" s="93"/>
      <c r="K26" s="93"/>
      <c r="L26" s="93"/>
      <c r="M26" s="93"/>
      <c r="N26" s="93"/>
      <c r="O26" s="93"/>
      <c r="P26" s="93"/>
    </row>
    <row r="27" ht="76.8" spans="1:16">
      <c r="A27" s="98"/>
      <c r="B27" s="95">
        <v>23</v>
      </c>
      <c r="C27" s="96" t="s">
        <v>82</v>
      </c>
      <c r="D27" s="96" t="s">
        <v>11</v>
      </c>
      <c r="E27" s="97">
        <v>11.235975</v>
      </c>
      <c r="F27" s="97">
        <v>0.0477847153809847</v>
      </c>
      <c r="G27" s="97">
        <v>0</v>
      </c>
      <c r="H27" s="97">
        <v>0.0477847153809847</v>
      </c>
      <c r="I27" s="119" t="s">
        <v>83</v>
      </c>
      <c r="J27" s="93"/>
      <c r="K27" s="93"/>
      <c r="L27" s="93"/>
      <c r="M27" s="93"/>
      <c r="N27" s="93"/>
      <c r="O27" s="93"/>
      <c r="P27" s="93"/>
    </row>
    <row r="28" ht="51.6" spans="1:16">
      <c r="A28" s="98"/>
      <c r="B28" s="95">
        <v>24</v>
      </c>
      <c r="C28" s="96" t="s">
        <v>84</v>
      </c>
      <c r="D28" s="96" t="s">
        <v>11</v>
      </c>
      <c r="E28" s="97">
        <v>21.640845</v>
      </c>
      <c r="F28" s="97">
        <v>21.0443284299443</v>
      </c>
      <c r="G28" s="97">
        <v>0</v>
      </c>
      <c r="H28" s="97">
        <v>21.0443284299443</v>
      </c>
      <c r="I28" s="119" t="s">
        <v>85</v>
      </c>
      <c r="J28" s="93"/>
      <c r="K28" s="93"/>
      <c r="L28" s="93"/>
      <c r="M28" s="93"/>
      <c r="N28" s="93"/>
      <c r="O28" s="93"/>
      <c r="P28" s="93"/>
    </row>
    <row r="29" ht="71" customHeight="1" spans="1:16">
      <c r="A29" s="98"/>
      <c r="B29" s="95">
        <v>25</v>
      </c>
      <c r="C29" s="96" t="s">
        <v>86</v>
      </c>
      <c r="D29" s="96" t="s">
        <v>11</v>
      </c>
      <c r="E29" s="97">
        <v>25.474965</v>
      </c>
      <c r="F29" s="97">
        <v>0.0544290675263791</v>
      </c>
      <c r="G29" s="97">
        <v>0</v>
      </c>
      <c r="H29" s="97">
        <v>0.0544290675263791</v>
      </c>
      <c r="I29" s="119" t="s">
        <v>87</v>
      </c>
      <c r="J29" s="93"/>
      <c r="K29" s="93"/>
      <c r="L29" s="93"/>
      <c r="M29" s="93"/>
      <c r="N29" s="93"/>
      <c r="O29" s="93"/>
      <c r="P29" s="93"/>
    </row>
    <row r="30" ht="44" customHeight="1" spans="1:16">
      <c r="A30" s="98"/>
      <c r="B30" s="95">
        <v>26</v>
      </c>
      <c r="C30" s="110" t="s">
        <v>88</v>
      </c>
      <c r="D30" s="110" t="s">
        <v>26</v>
      </c>
      <c r="E30" s="97">
        <v>10.2974546077455</v>
      </c>
      <c r="F30" s="91">
        <v>0.85</v>
      </c>
      <c r="G30" s="91">
        <f t="shared" ref="G30:G33" si="0">F30-H30</f>
        <v>0.315126</v>
      </c>
      <c r="H30" s="97">
        <v>0.534874</v>
      </c>
      <c r="I30" s="122" t="s">
        <v>89</v>
      </c>
      <c r="J30" s="93"/>
      <c r="K30" s="93"/>
      <c r="L30" s="93"/>
      <c r="M30" s="93"/>
      <c r="N30" s="93"/>
      <c r="O30" s="93"/>
      <c r="P30" s="93"/>
    </row>
    <row r="31" ht="59" customHeight="1" spans="1:16">
      <c r="A31" s="98"/>
      <c r="B31" s="95">
        <v>27</v>
      </c>
      <c r="C31" s="93" t="s">
        <v>90</v>
      </c>
      <c r="D31" s="93" t="s">
        <v>26</v>
      </c>
      <c r="E31" s="91">
        <v>22.2212431371243</v>
      </c>
      <c r="F31" s="91">
        <v>1.1</v>
      </c>
      <c r="G31" s="91">
        <f t="shared" si="0"/>
        <v>0</v>
      </c>
      <c r="H31" s="91">
        <v>1.1</v>
      </c>
      <c r="I31" s="121" t="s">
        <v>91</v>
      </c>
      <c r="J31" s="93"/>
      <c r="K31" s="93"/>
      <c r="L31" s="93"/>
      <c r="M31" s="93"/>
      <c r="N31" s="93"/>
      <c r="O31" s="93"/>
      <c r="P31" s="93"/>
    </row>
    <row r="32" ht="45" customHeight="1" spans="1:16">
      <c r="A32" s="98"/>
      <c r="B32" s="95">
        <v>28</v>
      </c>
      <c r="C32" s="111" t="s">
        <v>92</v>
      </c>
      <c r="D32" s="111" t="s">
        <v>26</v>
      </c>
      <c r="E32" s="91">
        <v>27.6236872973687</v>
      </c>
      <c r="F32" s="91">
        <v>1.44</v>
      </c>
      <c r="G32" s="91">
        <f t="shared" si="0"/>
        <v>0.00312299999999999</v>
      </c>
      <c r="H32" s="91">
        <v>1.436877</v>
      </c>
      <c r="I32" s="122" t="s">
        <v>89</v>
      </c>
      <c r="J32" s="93"/>
      <c r="K32" s="93"/>
      <c r="L32" s="93"/>
      <c r="M32" s="93"/>
      <c r="N32" s="93"/>
      <c r="O32" s="93"/>
      <c r="P32" s="93"/>
    </row>
    <row r="33" ht="56" customHeight="1" spans="1:16">
      <c r="A33" s="92"/>
      <c r="B33" s="95">
        <v>29</v>
      </c>
      <c r="C33" s="93" t="s">
        <v>93</v>
      </c>
      <c r="D33" s="93" t="s">
        <v>26</v>
      </c>
      <c r="E33" s="91">
        <v>9.30635922213592</v>
      </c>
      <c r="F33" s="91">
        <v>5.38</v>
      </c>
      <c r="G33" s="91">
        <f t="shared" si="0"/>
        <v>-0.00414790241478968</v>
      </c>
      <c r="H33" s="91">
        <v>5.38414790241479</v>
      </c>
      <c r="I33" s="121" t="s">
        <v>89</v>
      </c>
      <c r="J33" s="93"/>
      <c r="K33" s="93"/>
      <c r="L33" s="93"/>
      <c r="M33" s="93"/>
      <c r="N33" s="93"/>
      <c r="O33" s="93"/>
      <c r="P33" s="93"/>
    </row>
    <row r="34" ht="58" customHeight="1" spans="1:16">
      <c r="A34" s="101" t="s">
        <v>58</v>
      </c>
      <c r="B34" s="101"/>
      <c r="C34" s="101"/>
      <c r="D34" s="101"/>
      <c r="E34" s="91">
        <f>SUM(E4:E33)</f>
        <v>1129.67708476082</v>
      </c>
      <c r="F34" s="91">
        <f>SUM(F4:F33)</f>
        <v>281.366766493892</v>
      </c>
      <c r="G34" s="91">
        <f>SUM(G4:G33)</f>
        <v>8.02297958617935</v>
      </c>
      <c r="H34" s="91">
        <f>SUM(H4:H33)</f>
        <v>273.343786907713</v>
      </c>
      <c r="I34" s="123"/>
      <c r="J34" s="93"/>
      <c r="K34" s="93"/>
      <c r="L34" s="93"/>
      <c r="M34" s="93"/>
      <c r="N34" s="93"/>
      <c r="O34" s="93"/>
      <c r="P34" s="93"/>
    </row>
  </sheetData>
  <mergeCells count="15">
    <mergeCell ref="A1:P1"/>
    <mergeCell ref="A2:I2"/>
    <mergeCell ref="J2:P2"/>
    <mergeCell ref="K7:L7"/>
    <mergeCell ref="K13:L13"/>
    <mergeCell ref="J14:L14"/>
    <mergeCell ref="A34:C34"/>
    <mergeCell ref="A4:A33"/>
    <mergeCell ref="B15:B16"/>
    <mergeCell ref="C15:C16"/>
    <mergeCell ref="D15:D16"/>
    <mergeCell ref="E15:E16"/>
    <mergeCell ref="J4:J7"/>
    <mergeCell ref="J8:J13"/>
    <mergeCell ref="J15:P34"/>
  </mergeCells>
  <conditionalFormatting sqref="L4">
    <cfRule type="duplicateValues" dxfId="0" priority="8"/>
  </conditionalFormatting>
  <conditionalFormatting sqref="L5">
    <cfRule type="duplicateValues" dxfId="0" priority="9"/>
  </conditionalFormatting>
  <conditionalFormatting sqref="L6">
    <cfRule type="duplicateValues" dxfId="0" priority="4"/>
  </conditionalFormatting>
  <conditionalFormatting sqref="L9">
    <cfRule type="duplicateValues" dxfId="0" priority="7"/>
  </conditionalFormatting>
  <conditionalFormatting sqref="L10">
    <cfRule type="duplicateValues" dxfId="0" priority="5"/>
  </conditionalFormatting>
  <conditionalFormatting sqref="L11">
    <cfRule type="duplicateValues" dxfId="0" priority="6"/>
  </conditionalFormatting>
  <conditionalFormatting sqref="C14">
    <cfRule type="duplicateValues" dxfId="0" priority="3"/>
  </conditionalFormatting>
  <conditionalFormatting sqref="C26">
    <cfRule type="duplicateValues" dxfId="0" priority="2"/>
  </conditionalFormatting>
  <conditionalFormatting sqref="D26">
    <cfRule type="duplicateValues" dxfId="0" priority="1"/>
  </conditionalFormatting>
  <pageMargins left="0.75" right="0.75" top="0.826388888888889" bottom="1" header="0.5" footer="0.5"/>
  <pageSetup paperSize="8" scale="3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41"/>
  <sheetViews>
    <sheetView zoomScale="45" zoomScaleNormal="45" topLeftCell="D1" workbookViewId="0">
      <selection activeCell="J16" sqref="J16:P40"/>
    </sheetView>
  </sheetViews>
  <sheetFormatPr defaultColWidth="10" defaultRowHeight="14.4"/>
  <cols>
    <col min="1" max="1" width="15.4722222222222" customWidth="1"/>
    <col min="2" max="2" width="23.9814814814815" customWidth="1"/>
    <col min="3" max="3" width="50.0833333333333" customWidth="1"/>
    <col min="4" max="4" width="49.5555555555556" customWidth="1"/>
    <col min="5" max="5" width="24.1944444444444" customWidth="1"/>
    <col min="6" max="6" width="30.8611111111111" customWidth="1"/>
    <col min="7" max="7" width="20.2407407407407" customWidth="1"/>
    <col min="8" max="8" width="33.1111111111111" customWidth="1"/>
    <col min="9" max="9" width="112.25" customWidth="1"/>
    <col min="10" max="10" width="13.9166666666667" customWidth="1"/>
    <col min="11" max="11" width="19.2037037037037" customWidth="1"/>
    <col min="12" max="12" width="27.6296296296296" customWidth="1"/>
    <col min="13" max="13" width="17.4074074074074" customWidth="1"/>
    <col min="14" max="14" width="16.9351851851852" customWidth="1"/>
    <col min="15" max="15" width="19.5925925925926" customWidth="1"/>
    <col min="16" max="16" width="37.6018518518519" customWidth="1"/>
  </cols>
  <sheetData>
    <row r="1" ht="78" customHeight="1" spans="1:16">
      <c r="A1" s="49" t="s">
        <v>94</v>
      </c>
      <c r="B1" s="49"/>
      <c r="C1" s="49"/>
      <c r="D1" s="49"/>
      <c r="E1" s="49"/>
      <c r="F1" s="49"/>
      <c r="G1" s="49"/>
      <c r="H1" s="49"/>
      <c r="I1" s="49"/>
      <c r="J1" s="49"/>
      <c r="K1" s="49"/>
      <c r="L1" s="49"/>
      <c r="M1" s="49"/>
      <c r="N1" s="49"/>
      <c r="O1" s="49"/>
      <c r="P1" s="49"/>
    </row>
    <row r="2" ht="63" customHeight="1" spans="1:16">
      <c r="A2" s="50" t="s">
        <v>1</v>
      </c>
      <c r="B2" s="51"/>
      <c r="C2" s="51"/>
      <c r="D2" s="51"/>
      <c r="E2" s="51"/>
      <c r="F2" s="51"/>
      <c r="G2" s="51"/>
      <c r="H2" s="51"/>
      <c r="I2" s="51"/>
      <c r="J2" s="50" t="s">
        <v>2</v>
      </c>
      <c r="K2" s="51"/>
      <c r="L2" s="51"/>
      <c r="M2" s="51"/>
      <c r="N2" s="51"/>
      <c r="O2" s="51"/>
      <c r="P2" s="51"/>
    </row>
    <row r="3" ht="40" customHeight="1" spans="1:16">
      <c r="A3" s="50" t="s">
        <v>95</v>
      </c>
      <c r="B3" s="51"/>
      <c r="C3" s="50" t="s">
        <v>96</v>
      </c>
      <c r="D3" s="52" t="s">
        <v>97</v>
      </c>
      <c r="E3" s="50" t="s">
        <v>98</v>
      </c>
      <c r="F3" s="51"/>
      <c r="G3" s="51"/>
      <c r="H3" s="51"/>
      <c r="I3" s="50" t="s">
        <v>99</v>
      </c>
      <c r="J3" s="50" t="s">
        <v>95</v>
      </c>
      <c r="K3" s="51"/>
      <c r="L3" s="50" t="s">
        <v>96</v>
      </c>
      <c r="M3" s="50" t="s">
        <v>98</v>
      </c>
      <c r="N3" s="51"/>
      <c r="O3" s="51"/>
      <c r="P3" s="77" t="s">
        <v>99</v>
      </c>
    </row>
    <row r="4" ht="57" customHeight="1" spans="1:16">
      <c r="A4" s="51"/>
      <c r="B4" s="51"/>
      <c r="C4" s="51"/>
      <c r="D4" s="53"/>
      <c r="E4" s="50" t="s">
        <v>3</v>
      </c>
      <c r="F4" s="50" t="s">
        <v>100</v>
      </c>
      <c r="G4" s="50" t="s">
        <v>5</v>
      </c>
      <c r="H4" s="50" t="s">
        <v>6</v>
      </c>
      <c r="I4" s="51"/>
      <c r="J4" s="51"/>
      <c r="K4" s="51"/>
      <c r="L4" s="51"/>
      <c r="M4" s="50" t="s">
        <v>3</v>
      </c>
      <c r="N4" s="50" t="s">
        <v>7</v>
      </c>
      <c r="O4" s="50" t="s">
        <v>8</v>
      </c>
      <c r="P4" s="78"/>
    </row>
    <row r="5" ht="31.2" spans="1:16">
      <c r="A5" s="52" t="s">
        <v>9</v>
      </c>
      <c r="B5" s="54">
        <v>1</v>
      </c>
      <c r="C5" s="55" t="s">
        <v>101</v>
      </c>
      <c r="D5" s="55" t="s">
        <v>11</v>
      </c>
      <c r="E5" s="56">
        <v>75.230475</v>
      </c>
      <c r="F5" s="56">
        <v>5.7246449949645</v>
      </c>
      <c r="G5" s="56">
        <v>0</v>
      </c>
      <c r="H5" s="56">
        <v>5.7246449949645</v>
      </c>
      <c r="I5" s="55" t="s">
        <v>12</v>
      </c>
      <c r="J5" s="50" t="s">
        <v>102</v>
      </c>
      <c r="K5" s="79">
        <v>1</v>
      </c>
      <c r="L5" s="77" t="s">
        <v>14</v>
      </c>
      <c r="M5" s="51">
        <v>67.8500269850027</v>
      </c>
      <c r="N5" s="51"/>
      <c r="O5" s="80">
        <v>55.65</v>
      </c>
      <c r="P5" s="50" t="s">
        <v>15</v>
      </c>
    </row>
    <row r="6" ht="46.8" spans="1:16">
      <c r="A6" s="57"/>
      <c r="B6" s="54">
        <v>2</v>
      </c>
      <c r="C6" s="55" t="s">
        <v>103</v>
      </c>
      <c r="D6" s="55" t="s">
        <v>11</v>
      </c>
      <c r="E6" s="56">
        <v>50.8875</v>
      </c>
      <c r="F6" s="56">
        <v>0.0784434846287935</v>
      </c>
      <c r="G6" s="56">
        <v>0</v>
      </c>
      <c r="H6" s="56">
        <v>0.0784434846287935</v>
      </c>
      <c r="I6" s="55" t="s">
        <v>17</v>
      </c>
      <c r="J6" s="51"/>
      <c r="K6" s="79">
        <v>2</v>
      </c>
      <c r="L6" s="77" t="s">
        <v>18</v>
      </c>
      <c r="M6" s="78">
        <v>571.51</v>
      </c>
      <c r="N6" s="78"/>
      <c r="O6" s="78">
        <v>0.811908310690831</v>
      </c>
      <c r="P6" s="50" t="s">
        <v>19</v>
      </c>
    </row>
    <row r="7" ht="46.8" spans="1:16">
      <c r="A7" s="57"/>
      <c r="B7" s="54">
        <v>3</v>
      </c>
      <c r="C7" s="58" t="s">
        <v>104</v>
      </c>
      <c r="D7" s="55" t="s">
        <v>11</v>
      </c>
      <c r="E7" s="56">
        <v>91.581</v>
      </c>
      <c r="F7" s="56">
        <v>25.128015953328</v>
      </c>
      <c r="G7" s="56">
        <v>0</v>
      </c>
      <c r="H7" s="56">
        <v>25.128015953328</v>
      </c>
      <c r="I7" s="55" t="s">
        <v>21</v>
      </c>
      <c r="J7" s="51"/>
      <c r="K7" s="79" t="s">
        <v>22</v>
      </c>
      <c r="L7" s="77" t="s">
        <v>23</v>
      </c>
      <c r="M7" s="78">
        <v>134.44</v>
      </c>
      <c r="N7" s="78">
        <v>20.27</v>
      </c>
      <c r="O7" s="78">
        <v>0</v>
      </c>
      <c r="P7" s="50" t="s">
        <v>24</v>
      </c>
    </row>
    <row r="8" ht="31.2" spans="1:16">
      <c r="A8" s="57"/>
      <c r="B8" s="54">
        <v>4</v>
      </c>
      <c r="C8" s="50" t="s">
        <v>25</v>
      </c>
      <c r="D8" s="50" t="s">
        <v>26</v>
      </c>
      <c r="E8" s="56">
        <v>14.74688</v>
      </c>
      <c r="F8" s="56">
        <v>0.290812</v>
      </c>
      <c r="G8" s="56">
        <f t="shared" ref="G8:G14" si="0">F8-H8</f>
        <v>0</v>
      </c>
      <c r="H8" s="56">
        <v>0.290812</v>
      </c>
      <c r="I8" s="50" t="s">
        <v>27</v>
      </c>
      <c r="J8" s="51"/>
      <c r="K8" s="50" t="s">
        <v>28</v>
      </c>
      <c r="L8" s="51"/>
      <c r="M8" s="51">
        <v>773.8</v>
      </c>
      <c r="N8" s="78">
        <v>20.27</v>
      </c>
      <c r="O8" s="51">
        <f>SUM(O5:O6)</f>
        <v>56.4619083106908</v>
      </c>
      <c r="P8" s="51"/>
    </row>
    <row r="9" ht="31.2" spans="1:16">
      <c r="A9" s="57"/>
      <c r="B9" s="54">
        <v>5</v>
      </c>
      <c r="C9" s="50" t="s">
        <v>29</v>
      </c>
      <c r="D9" s="50" t="s">
        <v>26</v>
      </c>
      <c r="E9" s="56">
        <v>24.4221923522192</v>
      </c>
      <c r="F9" s="56">
        <v>2.152899</v>
      </c>
      <c r="G9" s="56">
        <f t="shared" si="0"/>
        <v>0</v>
      </c>
      <c r="H9" s="56">
        <v>2.152899</v>
      </c>
      <c r="I9" s="50" t="s">
        <v>27</v>
      </c>
      <c r="J9" s="50" t="s">
        <v>105</v>
      </c>
      <c r="K9" s="79" t="s">
        <v>31</v>
      </c>
      <c r="L9" s="50" t="s">
        <v>32</v>
      </c>
      <c r="M9" s="51">
        <v>87.94</v>
      </c>
      <c r="N9" s="51"/>
      <c r="O9" s="51">
        <v>87.94</v>
      </c>
      <c r="P9" s="50" t="s">
        <v>33</v>
      </c>
    </row>
    <row r="10" ht="62.4" spans="1:16">
      <c r="A10" s="57"/>
      <c r="B10" s="54">
        <v>6</v>
      </c>
      <c r="C10" s="50" t="s">
        <v>34</v>
      </c>
      <c r="D10" s="50" t="s">
        <v>35</v>
      </c>
      <c r="E10" s="56">
        <v>300.12</v>
      </c>
      <c r="F10" s="56">
        <v>58.27</v>
      </c>
      <c r="G10" s="56">
        <v>0</v>
      </c>
      <c r="H10" s="56">
        <v>58.27</v>
      </c>
      <c r="I10" s="50" t="s">
        <v>36</v>
      </c>
      <c r="J10" s="50"/>
      <c r="K10" s="79" t="s">
        <v>37</v>
      </c>
      <c r="L10" s="77" t="s">
        <v>38</v>
      </c>
      <c r="M10" s="51">
        <v>13.9662626476263</v>
      </c>
      <c r="N10" s="51"/>
      <c r="O10" s="81">
        <v>8.09</v>
      </c>
      <c r="P10" s="50" t="s">
        <v>19</v>
      </c>
    </row>
    <row r="11" ht="46.8" spans="1:16">
      <c r="A11" s="57"/>
      <c r="B11" s="54">
        <v>7</v>
      </c>
      <c r="C11" s="59" t="s">
        <v>39</v>
      </c>
      <c r="D11" s="59" t="s">
        <v>40</v>
      </c>
      <c r="E11" s="56"/>
      <c r="F11" s="56"/>
      <c r="G11" s="56"/>
      <c r="H11" s="60"/>
      <c r="I11" s="55" t="s">
        <v>41</v>
      </c>
      <c r="J11" s="50"/>
      <c r="K11" s="79" t="s">
        <v>22</v>
      </c>
      <c r="L11" s="77" t="s">
        <v>42</v>
      </c>
      <c r="M11" s="51">
        <v>46.9806641730664</v>
      </c>
      <c r="N11" s="51"/>
      <c r="O11" s="81">
        <v>40.07</v>
      </c>
      <c r="P11" s="50" t="s">
        <v>19</v>
      </c>
    </row>
    <row r="12" ht="46.8" spans="1:16">
      <c r="A12" s="57"/>
      <c r="B12" s="54">
        <v>8</v>
      </c>
      <c r="C12" s="61" t="s">
        <v>43</v>
      </c>
      <c r="D12" s="61" t="s">
        <v>44</v>
      </c>
      <c r="E12" s="51">
        <v>20.6883920091207</v>
      </c>
      <c r="F12" s="56">
        <v>12.5006983921325</v>
      </c>
      <c r="G12" s="56">
        <v>0</v>
      </c>
      <c r="H12" s="56">
        <v>12.5006983921325</v>
      </c>
      <c r="I12" s="69" t="s">
        <v>45</v>
      </c>
      <c r="J12" s="50"/>
      <c r="K12" s="79" t="s">
        <v>46</v>
      </c>
      <c r="L12" s="77" t="s">
        <v>47</v>
      </c>
      <c r="M12" s="78">
        <v>33.12</v>
      </c>
      <c r="N12" s="78"/>
      <c r="O12" s="51">
        <v>33.12</v>
      </c>
      <c r="P12" s="50" t="s">
        <v>19</v>
      </c>
    </row>
    <row r="13" ht="46.8" spans="1:16">
      <c r="A13" s="57"/>
      <c r="B13" s="54">
        <v>9</v>
      </c>
      <c r="C13" s="50" t="s">
        <v>48</v>
      </c>
      <c r="D13" s="50" t="s">
        <v>49</v>
      </c>
      <c r="E13" s="56">
        <v>204.708011865301</v>
      </c>
      <c r="F13" s="56">
        <v>104.297733004773</v>
      </c>
      <c r="G13" s="56">
        <f t="shared" si="0"/>
        <v>7.387733004773</v>
      </c>
      <c r="H13" s="56">
        <v>96.91</v>
      </c>
      <c r="I13" s="69" t="s">
        <v>50</v>
      </c>
      <c r="J13" s="50"/>
      <c r="K13" s="79" t="s">
        <v>51</v>
      </c>
      <c r="L13" s="70" t="s">
        <v>52</v>
      </c>
      <c r="M13" s="78">
        <v>890.812187043719</v>
      </c>
      <c r="N13" s="78"/>
      <c r="O13" s="51">
        <f>O15-O12-O11-O10-O9-O8</f>
        <v>64.0402953609302</v>
      </c>
      <c r="P13" s="50" t="s">
        <v>53</v>
      </c>
    </row>
    <row r="14" ht="62.4" spans="1:16">
      <c r="A14" s="57"/>
      <c r="B14" s="54">
        <v>10</v>
      </c>
      <c r="C14" s="62" t="s">
        <v>54</v>
      </c>
      <c r="D14" s="62" t="s">
        <v>55</v>
      </c>
      <c r="E14" s="56">
        <v>4.41868709691869</v>
      </c>
      <c r="F14" s="56">
        <v>4.41868709691869</v>
      </c>
      <c r="G14" s="56">
        <f t="shared" si="0"/>
        <v>0</v>
      </c>
      <c r="H14" s="56">
        <v>4.41868709691869</v>
      </c>
      <c r="I14" s="50" t="s">
        <v>27</v>
      </c>
      <c r="J14" s="50"/>
      <c r="K14" s="70" t="s">
        <v>28</v>
      </c>
      <c r="L14" s="80"/>
      <c r="M14" s="80">
        <f>SUM(M9:M13)</f>
        <v>1072.81911386441</v>
      </c>
      <c r="N14" s="78"/>
      <c r="O14" s="80">
        <f>SUM(O9:O13)</f>
        <v>233.26029536093</v>
      </c>
      <c r="P14" s="70"/>
    </row>
    <row r="15" ht="46.8" spans="1:16">
      <c r="A15" s="57"/>
      <c r="B15" s="54">
        <v>11</v>
      </c>
      <c r="C15" s="59" t="s">
        <v>56</v>
      </c>
      <c r="D15" s="55" t="s">
        <v>11</v>
      </c>
      <c r="E15" s="56">
        <v>40.809</v>
      </c>
      <c r="F15" s="56">
        <v>0.0933631597541132</v>
      </c>
      <c r="G15" s="56">
        <v>0</v>
      </c>
      <c r="H15" s="56">
        <v>0.0933631597541132</v>
      </c>
      <c r="I15" s="82" t="s">
        <v>57</v>
      </c>
      <c r="J15" s="70" t="s">
        <v>58</v>
      </c>
      <c r="K15" s="70"/>
      <c r="L15" s="70"/>
      <c r="M15" s="80">
        <f>SUM(M8,M14)</f>
        <v>1846.61911386441</v>
      </c>
      <c r="N15" s="78">
        <v>20.2741565882971</v>
      </c>
      <c r="O15" s="51">
        <v>289.722203671621</v>
      </c>
      <c r="P15" s="80"/>
    </row>
    <row r="16" ht="46.8" spans="1:16">
      <c r="A16" s="57"/>
      <c r="B16" s="63">
        <v>12</v>
      </c>
      <c r="C16" s="64" t="s">
        <v>106</v>
      </c>
      <c r="D16" s="65" t="s">
        <v>11</v>
      </c>
      <c r="E16" s="56">
        <v>80.215095</v>
      </c>
      <c r="F16" s="56">
        <v>2.73078532023079</v>
      </c>
      <c r="G16" s="56">
        <v>0</v>
      </c>
      <c r="H16" s="56">
        <v>2.73078532023079</v>
      </c>
      <c r="I16" s="82" t="s">
        <v>60</v>
      </c>
      <c r="J16" s="50" t="s">
        <v>107</v>
      </c>
      <c r="K16" s="50"/>
      <c r="L16" s="50"/>
      <c r="M16" s="50"/>
      <c r="N16" s="50"/>
      <c r="O16" s="50"/>
      <c r="P16" s="50"/>
    </row>
    <row r="17" ht="93.6" spans="1:16">
      <c r="A17" s="57"/>
      <c r="B17" s="66"/>
      <c r="C17" s="67"/>
      <c r="D17" s="68"/>
      <c r="E17" s="56"/>
      <c r="F17" s="56">
        <v>26.3408627828409</v>
      </c>
      <c r="G17" s="56">
        <v>0</v>
      </c>
      <c r="H17" s="56">
        <v>26.3408627828409</v>
      </c>
      <c r="I17" s="82" t="s">
        <v>62</v>
      </c>
      <c r="J17" s="50"/>
      <c r="K17" s="50"/>
      <c r="L17" s="50"/>
      <c r="M17" s="50"/>
      <c r="N17" s="50"/>
      <c r="O17" s="50"/>
      <c r="P17" s="50"/>
    </row>
    <row r="18" ht="46.8" spans="1:16">
      <c r="A18" s="57"/>
      <c r="B18" s="54">
        <v>13</v>
      </c>
      <c r="C18" s="58" t="s">
        <v>108</v>
      </c>
      <c r="D18" s="58" t="s">
        <v>11</v>
      </c>
      <c r="E18" s="56">
        <v>41.59509</v>
      </c>
      <c r="F18" s="56">
        <v>1.89387111586887</v>
      </c>
      <c r="G18" s="56">
        <v>0</v>
      </c>
      <c r="H18" s="56">
        <v>1.89387111586887</v>
      </c>
      <c r="I18" s="82" t="s">
        <v>64</v>
      </c>
      <c r="J18" s="50"/>
      <c r="K18" s="50"/>
      <c r="L18" s="50"/>
      <c r="M18" s="50"/>
      <c r="N18" s="50"/>
      <c r="O18" s="50"/>
      <c r="P18" s="50"/>
    </row>
    <row r="19" ht="46.8" spans="1:16">
      <c r="A19" s="57"/>
      <c r="B19" s="54">
        <v>14</v>
      </c>
      <c r="C19" s="58" t="s">
        <v>109</v>
      </c>
      <c r="D19" s="58" t="s">
        <v>11</v>
      </c>
      <c r="E19" s="56">
        <v>9.21021</v>
      </c>
      <c r="F19" s="56">
        <v>0.157450668361451</v>
      </c>
      <c r="G19" s="56">
        <v>0</v>
      </c>
      <c r="H19" s="56">
        <v>0.157450668361451</v>
      </c>
      <c r="I19" s="82" t="s">
        <v>57</v>
      </c>
      <c r="J19" s="50"/>
      <c r="K19" s="50"/>
      <c r="L19" s="50"/>
      <c r="M19" s="50"/>
      <c r="N19" s="50"/>
      <c r="O19" s="50"/>
      <c r="P19" s="50"/>
    </row>
    <row r="20" ht="62.4" spans="1:16">
      <c r="A20" s="57"/>
      <c r="B20" s="54">
        <v>15</v>
      </c>
      <c r="C20" s="64" t="s">
        <v>110</v>
      </c>
      <c r="D20" s="64" t="s">
        <v>11</v>
      </c>
      <c r="E20" s="56">
        <v>4.74555</v>
      </c>
      <c r="F20" s="56">
        <v>0.00600414037371414</v>
      </c>
      <c r="G20" s="56">
        <v>0</v>
      </c>
      <c r="H20" s="56">
        <v>0.00600414037371414</v>
      </c>
      <c r="I20" s="82" t="s">
        <v>67</v>
      </c>
      <c r="J20" s="50"/>
      <c r="K20" s="50"/>
      <c r="L20" s="50"/>
      <c r="M20" s="50"/>
      <c r="N20" s="50"/>
      <c r="O20" s="50"/>
      <c r="P20" s="50"/>
    </row>
    <row r="21" ht="46.8" spans="1:16">
      <c r="A21" s="57"/>
      <c r="B21" s="54">
        <v>16</v>
      </c>
      <c r="C21" s="64" t="s">
        <v>111</v>
      </c>
      <c r="D21" s="64" t="s">
        <v>11</v>
      </c>
      <c r="E21" s="56">
        <v>4.113585</v>
      </c>
      <c r="F21" s="56">
        <v>0.362043317060043</v>
      </c>
      <c r="G21" s="56">
        <v>0.321145483821145</v>
      </c>
      <c r="H21" s="56">
        <f>F21-G21</f>
        <v>0.040897833238898</v>
      </c>
      <c r="I21" s="82" t="s">
        <v>69</v>
      </c>
      <c r="J21" s="50"/>
      <c r="K21" s="50"/>
      <c r="L21" s="50"/>
      <c r="M21" s="50"/>
      <c r="N21" s="50"/>
      <c r="O21" s="50"/>
      <c r="P21" s="50"/>
    </row>
    <row r="22" ht="62.4" spans="1:16">
      <c r="A22" s="57"/>
      <c r="B22" s="54">
        <v>17</v>
      </c>
      <c r="C22" s="64" t="s">
        <v>112</v>
      </c>
      <c r="D22" s="64" t="s">
        <v>11</v>
      </c>
      <c r="E22" s="56">
        <v>4.656555</v>
      </c>
      <c r="F22" s="56">
        <v>0.00552717791655718</v>
      </c>
      <c r="G22" s="56">
        <v>0</v>
      </c>
      <c r="H22" s="56">
        <v>0.00552717791655718</v>
      </c>
      <c r="I22" s="82" t="s">
        <v>71</v>
      </c>
      <c r="J22" s="50"/>
      <c r="K22" s="50"/>
      <c r="L22" s="50"/>
      <c r="M22" s="50"/>
      <c r="N22" s="50"/>
      <c r="O22" s="50"/>
      <c r="P22" s="50"/>
    </row>
    <row r="23" ht="31.2" spans="1:16">
      <c r="A23" s="57"/>
      <c r="B23" s="54">
        <v>18</v>
      </c>
      <c r="C23" s="50" t="s">
        <v>72</v>
      </c>
      <c r="D23" s="50" t="s">
        <v>73</v>
      </c>
      <c r="E23" s="56">
        <v>15.3186219918622</v>
      </c>
      <c r="F23" s="56">
        <v>5.34</v>
      </c>
      <c r="G23" s="56">
        <f>F23-H23</f>
        <v>0</v>
      </c>
      <c r="H23" s="56">
        <v>5.34</v>
      </c>
      <c r="I23" s="83" t="s">
        <v>74</v>
      </c>
      <c r="J23" s="50"/>
      <c r="K23" s="50"/>
      <c r="L23" s="50"/>
      <c r="M23" s="50"/>
      <c r="N23" s="50"/>
      <c r="O23" s="50"/>
      <c r="P23" s="50"/>
    </row>
    <row r="24" ht="31.2" spans="1:16">
      <c r="A24" s="57"/>
      <c r="B24" s="54">
        <v>19</v>
      </c>
      <c r="C24" s="50" t="s">
        <v>75</v>
      </c>
      <c r="D24" s="50" t="s">
        <v>73</v>
      </c>
      <c r="E24" s="56">
        <v>7.2022101810221</v>
      </c>
      <c r="F24" s="56">
        <v>1.45223154445223</v>
      </c>
      <c r="G24" s="56">
        <f>F24-H24</f>
        <v>0</v>
      </c>
      <c r="H24" s="56">
        <v>1.45223154445223</v>
      </c>
      <c r="I24" s="83" t="s">
        <v>76</v>
      </c>
      <c r="J24" s="50"/>
      <c r="K24" s="50"/>
      <c r="L24" s="50"/>
      <c r="M24" s="50"/>
      <c r="N24" s="50"/>
      <c r="O24" s="50"/>
      <c r="P24" s="50"/>
    </row>
    <row r="25" ht="46.8" spans="1:16">
      <c r="A25" s="57"/>
      <c r="B25" s="54">
        <v>20</v>
      </c>
      <c r="C25" s="59" t="s">
        <v>77</v>
      </c>
      <c r="D25" s="59" t="s">
        <v>78</v>
      </c>
      <c r="E25" s="56"/>
      <c r="F25" s="56"/>
      <c r="G25" s="56"/>
      <c r="H25" s="56"/>
      <c r="I25" s="83" t="s">
        <v>113</v>
      </c>
      <c r="J25" s="50"/>
      <c r="K25" s="50"/>
      <c r="L25" s="50"/>
      <c r="M25" s="50"/>
      <c r="N25" s="50"/>
      <c r="O25" s="50"/>
      <c r="P25" s="50"/>
    </row>
    <row r="26" ht="31.2" spans="1:16">
      <c r="A26" s="57"/>
      <c r="B26" s="54">
        <v>21</v>
      </c>
      <c r="C26" s="59" t="s">
        <v>79</v>
      </c>
      <c r="D26" s="59" t="s">
        <v>35</v>
      </c>
      <c r="E26" s="59"/>
      <c r="F26" s="59"/>
      <c r="G26" s="59"/>
      <c r="H26" s="59"/>
      <c r="I26" s="59"/>
      <c r="J26" s="50"/>
      <c r="K26" s="50"/>
      <c r="L26" s="50"/>
      <c r="M26" s="50"/>
      <c r="N26" s="50"/>
      <c r="O26" s="50"/>
      <c r="P26" s="50"/>
    </row>
    <row r="27" ht="31.2" spans="1:16">
      <c r="A27" s="57"/>
      <c r="B27" s="54">
        <v>22</v>
      </c>
      <c r="C27" s="59" t="s">
        <v>80</v>
      </c>
      <c r="D27" s="59" t="s">
        <v>11</v>
      </c>
      <c r="E27" s="56">
        <v>7.2075</v>
      </c>
      <c r="F27" s="56">
        <v>0.206151127436151</v>
      </c>
      <c r="G27" s="56">
        <v>0</v>
      </c>
      <c r="H27" s="56">
        <v>0.206151127436151</v>
      </c>
      <c r="I27" s="82" t="s">
        <v>81</v>
      </c>
      <c r="J27" s="50"/>
      <c r="K27" s="50"/>
      <c r="L27" s="50"/>
      <c r="M27" s="50"/>
      <c r="N27" s="50"/>
      <c r="O27" s="50"/>
      <c r="P27" s="50"/>
    </row>
    <row r="28" ht="62.4" spans="1:16">
      <c r="A28" s="57"/>
      <c r="B28" s="54">
        <v>23</v>
      </c>
      <c r="C28" s="55" t="s">
        <v>114</v>
      </c>
      <c r="D28" s="55" t="s">
        <v>11</v>
      </c>
      <c r="E28" s="56">
        <v>11.235975</v>
      </c>
      <c r="F28" s="56">
        <v>0.0477847153809847</v>
      </c>
      <c r="G28" s="56">
        <v>0</v>
      </c>
      <c r="H28" s="56">
        <v>0.0477847153809847</v>
      </c>
      <c r="I28" s="82" t="s">
        <v>83</v>
      </c>
      <c r="J28" s="50"/>
      <c r="K28" s="50"/>
      <c r="L28" s="50"/>
      <c r="M28" s="50"/>
      <c r="N28" s="50"/>
      <c r="O28" s="50"/>
      <c r="P28" s="50"/>
    </row>
    <row r="29" ht="31.2" spans="1:16">
      <c r="A29" s="57"/>
      <c r="B29" s="54">
        <v>24</v>
      </c>
      <c r="C29" s="55" t="s">
        <v>115</v>
      </c>
      <c r="D29" s="55" t="s">
        <v>11</v>
      </c>
      <c r="E29" s="56">
        <v>21.640845</v>
      </c>
      <c r="F29" s="56">
        <v>21.0443284299443</v>
      </c>
      <c r="G29" s="56">
        <v>0</v>
      </c>
      <c r="H29" s="56">
        <v>21.0443284299443</v>
      </c>
      <c r="I29" s="82" t="s">
        <v>85</v>
      </c>
      <c r="J29" s="50"/>
      <c r="K29" s="50"/>
      <c r="L29" s="50"/>
      <c r="M29" s="50"/>
      <c r="N29" s="50"/>
      <c r="O29" s="50"/>
      <c r="P29" s="50"/>
    </row>
    <row r="30" ht="54" customHeight="1" spans="1:16">
      <c r="A30" s="57"/>
      <c r="B30" s="54">
        <v>25</v>
      </c>
      <c r="C30" s="55" t="s">
        <v>116</v>
      </c>
      <c r="D30" s="55" t="s">
        <v>11</v>
      </c>
      <c r="E30" s="56">
        <v>25.474965</v>
      </c>
      <c r="F30" s="56">
        <v>0.0544290675263791</v>
      </c>
      <c r="G30" s="56">
        <v>0</v>
      </c>
      <c r="H30" s="56">
        <v>0.0544290675263791</v>
      </c>
      <c r="I30" s="82" t="s">
        <v>87</v>
      </c>
      <c r="J30" s="50"/>
      <c r="K30" s="50"/>
      <c r="L30" s="50"/>
      <c r="M30" s="50"/>
      <c r="N30" s="50"/>
      <c r="O30" s="50"/>
      <c r="P30" s="50"/>
    </row>
    <row r="31" ht="44" customHeight="1" spans="1:16">
      <c r="A31" s="57"/>
      <c r="B31" s="54">
        <v>26</v>
      </c>
      <c r="C31" s="69" t="s">
        <v>88</v>
      </c>
      <c r="D31" s="69" t="s">
        <v>26</v>
      </c>
      <c r="E31" s="56">
        <v>10.2974546077455</v>
      </c>
      <c r="F31" s="51">
        <v>0.85</v>
      </c>
      <c r="G31" s="51">
        <f t="shared" ref="G31:G34" si="1">F31-H31</f>
        <v>0.315126</v>
      </c>
      <c r="H31" s="56">
        <v>0.534874</v>
      </c>
      <c r="I31" s="84" t="s">
        <v>89</v>
      </c>
      <c r="J31" s="50"/>
      <c r="K31" s="50"/>
      <c r="L31" s="50"/>
      <c r="M31" s="50"/>
      <c r="N31" s="50"/>
      <c r="O31" s="50"/>
      <c r="P31" s="50"/>
    </row>
    <row r="32" ht="45" customHeight="1" spans="1:16">
      <c r="A32" s="57"/>
      <c r="B32" s="54">
        <v>27</v>
      </c>
      <c r="C32" s="50" t="s">
        <v>90</v>
      </c>
      <c r="D32" s="50" t="s">
        <v>26</v>
      </c>
      <c r="E32" s="51">
        <v>22.2212431371243</v>
      </c>
      <c r="F32" s="51">
        <v>1.1</v>
      </c>
      <c r="G32" s="51">
        <f t="shared" si="1"/>
        <v>0</v>
      </c>
      <c r="H32" s="51">
        <v>1.1</v>
      </c>
      <c r="I32" s="83" t="s">
        <v>91</v>
      </c>
      <c r="J32" s="50"/>
      <c r="K32" s="50"/>
      <c r="L32" s="50"/>
      <c r="M32" s="50"/>
      <c r="N32" s="50"/>
      <c r="O32" s="50"/>
      <c r="P32" s="50"/>
    </row>
    <row r="33" ht="49" customHeight="1" spans="1:16">
      <c r="A33" s="57"/>
      <c r="B33" s="54">
        <v>28</v>
      </c>
      <c r="C33" s="70" t="s">
        <v>92</v>
      </c>
      <c r="D33" s="70" t="s">
        <v>26</v>
      </c>
      <c r="E33" s="51">
        <v>27.6236872973687</v>
      </c>
      <c r="F33" s="51">
        <v>1.44</v>
      </c>
      <c r="G33" s="51">
        <f t="shared" si="1"/>
        <v>0.00312299999999999</v>
      </c>
      <c r="H33" s="51">
        <v>1.436877</v>
      </c>
      <c r="I33" s="84" t="s">
        <v>89</v>
      </c>
      <c r="J33" s="50"/>
      <c r="K33" s="50"/>
      <c r="L33" s="50"/>
      <c r="M33" s="50"/>
      <c r="N33" s="50"/>
      <c r="O33" s="50"/>
      <c r="P33" s="50"/>
    </row>
    <row r="34" ht="49" customHeight="1" spans="1:16">
      <c r="A34" s="57"/>
      <c r="B34" s="54">
        <v>29</v>
      </c>
      <c r="C34" s="50" t="s">
        <v>93</v>
      </c>
      <c r="D34" s="50" t="s">
        <v>26</v>
      </c>
      <c r="E34" s="51">
        <v>9.30635922213592</v>
      </c>
      <c r="F34" s="51">
        <v>5.38</v>
      </c>
      <c r="G34" s="51">
        <f t="shared" si="1"/>
        <v>-0.00414790241478968</v>
      </c>
      <c r="H34" s="51">
        <v>5.38414790241479</v>
      </c>
      <c r="I34" s="83" t="s">
        <v>89</v>
      </c>
      <c r="J34" s="50"/>
      <c r="K34" s="50"/>
      <c r="L34" s="50"/>
      <c r="M34" s="50"/>
      <c r="N34" s="50"/>
      <c r="O34" s="50"/>
      <c r="P34" s="50"/>
    </row>
    <row r="35" ht="40" customHeight="1" spans="1:16">
      <c r="A35" s="53"/>
      <c r="B35" s="71"/>
      <c r="C35" s="62" t="s">
        <v>28</v>
      </c>
      <c r="D35" s="62"/>
      <c r="E35" s="51">
        <f>SUM(E5:E34)</f>
        <v>1129.67708476082</v>
      </c>
      <c r="F35" s="51">
        <f>SUM(F5:F34)</f>
        <v>281.366766493892</v>
      </c>
      <c r="G35" s="51">
        <f>SUM(G5:G34)</f>
        <v>8.02297958617935</v>
      </c>
      <c r="H35" s="51">
        <f>SUM(H5:H34)</f>
        <v>273.343786907713</v>
      </c>
      <c r="I35" s="85"/>
      <c r="J35" s="50"/>
      <c r="K35" s="50"/>
      <c r="L35" s="50"/>
      <c r="M35" s="50"/>
      <c r="N35" s="50"/>
      <c r="O35" s="50"/>
      <c r="P35" s="50"/>
    </row>
    <row r="36" ht="31.2" spans="1:16">
      <c r="A36" s="72" t="s">
        <v>117</v>
      </c>
      <c r="B36" s="54">
        <v>1</v>
      </c>
      <c r="C36" s="50" t="s">
        <v>118</v>
      </c>
      <c r="D36" s="50" t="s">
        <v>119</v>
      </c>
      <c r="E36" s="51">
        <v>14.13</v>
      </c>
      <c r="F36" s="51">
        <v>6.73</v>
      </c>
      <c r="G36" s="51">
        <f>F36-H36</f>
        <v>0</v>
      </c>
      <c r="H36" s="51">
        <v>6.73</v>
      </c>
      <c r="I36" s="83" t="s">
        <v>120</v>
      </c>
      <c r="J36" s="50"/>
      <c r="K36" s="50"/>
      <c r="L36" s="50"/>
      <c r="M36" s="50"/>
      <c r="N36" s="50"/>
      <c r="O36" s="50"/>
      <c r="P36" s="50"/>
    </row>
    <row r="37" ht="45" customHeight="1" spans="1:16">
      <c r="A37" s="72"/>
      <c r="B37" s="54">
        <v>2</v>
      </c>
      <c r="C37" s="73" t="s">
        <v>121</v>
      </c>
      <c r="D37" s="50" t="s">
        <v>35</v>
      </c>
      <c r="E37" s="56">
        <v>6.54190516368654</v>
      </c>
      <c r="F37" s="56">
        <v>6.34959376602635</v>
      </c>
      <c r="G37" s="56">
        <v>0</v>
      </c>
      <c r="H37" s="56">
        <v>6.34959376602635</v>
      </c>
      <c r="I37" s="86" t="s">
        <v>122</v>
      </c>
      <c r="J37" s="50"/>
      <c r="K37" s="50"/>
      <c r="L37" s="50"/>
      <c r="M37" s="50"/>
      <c r="N37" s="50"/>
      <c r="O37" s="50"/>
      <c r="P37" s="50"/>
    </row>
    <row r="38" ht="42" customHeight="1" spans="1:16">
      <c r="A38" s="72"/>
      <c r="B38" s="54">
        <v>3</v>
      </c>
      <c r="C38" s="50" t="s">
        <v>123</v>
      </c>
      <c r="D38" s="50" t="s">
        <v>73</v>
      </c>
      <c r="E38" s="56">
        <v>15.55</v>
      </c>
      <c r="F38" s="56">
        <v>15.55</v>
      </c>
      <c r="G38" s="56">
        <f>F38-H38</f>
        <v>12.2511770021177</v>
      </c>
      <c r="H38" s="56">
        <v>3.2988229978823</v>
      </c>
      <c r="I38" s="69" t="s">
        <v>124</v>
      </c>
      <c r="J38" s="50"/>
      <c r="K38" s="50"/>
      <c r="L38" s="50"/>
      <c r="M38" s="50"/>
      <c r="N38" s="50"/>
      <c r="O38" s="50"/>
      <c r="P38" s="50"/>
    </row>
    <row r="39" ht="45" customHeight="1" spans="1:16">
      <c r="A39" s="74"/>
      <c r="B39" s="75"/>
      <c r="C39" s="75" t="s">
        <v>28</v>
      </c>
      <c r="D39" s="75"/>
      <c r="E39" s="56">
        <f t="shared" ref="E39:H39" si="2">SUM(E36:E38)</f>
        <v>36.2219051636865</v>
      </c>
      <c r="F39" s="56">
        <f t="shared" si="2"/>
        <v>28.6295937660264</v>
      </c>
      <c r="G39" s="56">
        <f t="shared" si="2"/>
        <v>12.2511770021177</v>
      </c>
      <c r="H39" s="56">
        <f t="shared" si="2"/>
        <v>16.3784167639086</v>
      </c>
      <c r="I39" s="87"/>
      <c r="J39" s="50"/>
      <c r="K39" s="50"/>
      <c r="L39" s="50"/>
      <c r="M39" s="50"/>
      <c r="N39" s="50"/>
      <c r="O39" s="50"/>
      <c r="P39" s="50"/>
    </row>
    <row r="40" ht="33" customHeight="1" spans="1:16">
      <c r="A40" s="75" t="s">
        <v>58</v>
      </c>
      <c r="B40" s="75"/>
      <c r="C40" s="75"/>
      <c r="D40" s="75"/>
      <c r="E40" s="51">
        <f>SUM(E35,E39)</f>
        <v>1165.8989899245</v>
      </c>
      <c r="F40" s="51">
        <f>SUM(F35,F39)</f>
        <v>309.996360259918</v>
      </c>
      <c r="G40" s="51">
        <f>SUM(G35,G39)</f>
        <v>20.2741565882971</v>
      </c>
      <c r="H40" s="51">
        <f>SUM(H35,H39)</f>
        <v>289.722203671621</v>
      </c>
      <c r="I40" s="87"/>
      <c r="J40" s="50"/>
      <c r="K40" s="50"/>
      <c r="L40" s="50"/>
      <c r="M40" s="50"/>
      <c r="N40" s="50"/>
      <c r="O40" s="50"/>
      <c r="P40" s="50"/>
    </row>
    <row r="41" ht="51" customHeight="1" spans="1:22">
      <c r="A41" s="76" t="s">
        <v>125</v>
      </c>
      <c r="B41" s="76"/>
      <c r="C41" s="76"/>
      <c r="D41" s="76"/>
      <c r="E41" s="76"/>
      <c r="F41" s="76"/>
      <c r="G41" s="76"/>
      <c r="H41" s="76"/>
      <c r="I41" s="76"/>
      <c r="J41" s="76"/>
      <c r="K41" s="76"/>
      <c r="L41" s="76"/>
      <c r="M41" s="76"/>
      <c r="N41" s="76"/>
      <c r="O41" s="76"/>
      <c r="P41" s="76"/>
      <c r="Q41" s="88"/>
      <c r="R41" s="88"/>
      <c r="S41" s="88"/>
      <c r="T41" s="88"/>
      <c r="U41" s="88"/>
      <c r="V41" s="88"/>
    </row>
  </sheetData>
  <mergeCells count="26">
    <mergeCell ref="A1:P1"/>
    <mergeCell ref="A2:I2"/>
    <mergeCell ref="J2:P2"/>
    <mergeCell ref="E3:H3"/>
    <mergeCell ref="M3:O3"/>
    <mergeCell ref="K8:L8"/>
    <mergeCell ref="K14:L14"/>
    <mergeCell ref="J15:L15"/>
    <mergeCell ref="A40:C40"/>
    <mergeCell ref="A41:P41"/>
    <mergeCell ref="A5:A35"/>
    <mergeCell ref="A36:A39"/>
    <mergeCell ref="B16:B17"/>
    <mergeCell ref="C3:C4"/>
    <mergeCell ref="C16:C17"/>
    <mergeCell ref="D3:D4"/>
    <mergeCell ref="D16:D17"/>
    <mergeCell ref="E16:E17"/>
    <mergeCell ref="I3:I4"/>
    <mergeCell ref="J5:J8"/>
    <mergeCell ref="J9:J14"/>
    <mergeCell ref="L3:L4"/>
    <mergeCell ref="P3:P4"/>
    <mergeCell ref="J16:P40"/>
    <mergeCell ref="A3:B4"/>
    <mergeCell ref="J3:K4"/>
  </mergeCells>
  <conditionalFormatting sqref="L5">
    <cfRule type="duplicateValues" dxfId="0" priority="11"/>
  </conditionalFormatting>
  <conditionalFormatting sqref="L6">
    <cfRule type="duplicateValues" dxfId="0" priority="12"/>
  </conditionalFormatting>
  <conditionalFormatting sqref="L7">
    <cfRule type="duplicateValues" dxfId="0" priority="7"/>
  </conditionalFormatting>
  <conditionalFormatting sqref="L10">
    <cfRule type="duplicateValues" dxfId="0" priority="10"/>
  </conditionalFormatting>
  <conditionalFormatting sqref="L11">
    <cfRule type="duplicateValues" dxfId="0" priority="8"/>
  </conditionalFormatting>
  <conditionalFormatting sqref="L12">
    <cfRule type="duplicateValues" dxfId="0" priority="9"/>
  </conditionalFormatting>
  <conditionalFormatting sqref="C15">
    <cfRule type="duplicateValues" dxfId="0" priority="3"/>
  </conditionalFormatting>
  <conditionalFormatting sqref="C27">
    <cfRule type="duplicateValues" dxfId="0" priority="2"/>
  </conditionalFormatting>
  <conditionalFormatting sqref="D27">
    <cfRule type="duplicateValues" dxfId="0" priority="1"/>
  </conditionalFormatting>
  <pageMargins left="0.75" right="0.75" top="0.511805555555556" bottom="1" header="0.5" footer="0.5"/>
  <pageSetup paperSize="8" scale="3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4"/>
  <sheetViews>
    <sheetView view="pageBreakPreview" zoomScale="30" zoomScaleNormal="40" topLeftCell="D1" workbookViewId="0">
      <selection activeCell="H6" sqref="H6"/>
    </sheetView>
  </sheetViews>
  <sheetFormatPr defaultColWidth="10" defaultRowHeight="14.4"/>
  <cols>
    <col min="1" max="1" width="23.3333333333333" customWidth="1"/>
    <col min="2" max="2" width="33.3240740740741" customWidth="1"/>
    <col min="3" max="3" width="100.953703703704" customWidth="1"/>
    <col min="4" max="4" width="74.6296296296296" customWidth="1"/>
    <col min="5" max="5" width="52.8981481481481" customWidth="1"/>
    <col min="6" max="6" width="40.3240740740741" customWidth="1"/>
    <col min="7" max="7" width="33.6018518518519" customWidth="1"/>
    <col min="8" max="8" width="36.9351851851852" customWidth="1"/>
    <col min="9" max="9" width="167.12962962963" customWidth="1"/>
    <col min="10" max="10" width="38.3981481481481" customWidth="1"/>
    <col min="11" max="11" width="32.5740740740741" customWidth="1"/>
    <col min="12" max="12" width="59.1851851851852" customWidth="1"/>
    <col min="13" max="13" width="34.9814814814815" customWidth="1"/>
    <col min="14" max="14" width="25.9074074074074" customWidth="1"/>
    <col min="15" max="15" width="36.0462962962963" customWidth="1"/>
    <col min="16" max="16" width="74.3981481481482" customWidth="1"/>
  </cols>
  <sheetData>
    <row r="1" ht="110" customHeight="1" spans="1:16">
      <c r="A1" s="1" t="s">
        <v>126</v>
      </c>
      <c r="B1" s="2"/>
      <c r="C1" s="2"/>
      <c r="D1" s="2"/>
      <c r="E1" s="2"/>
      <c r="F1" s="2"/>
      <c r="G1" s="2"/>
      <c r="H1" s="2"/>
      <c r="I1" s="2"/>
      <c r="J1" s="2"/>
      <c r="K1" s="2"/>
      <c r="L1" s="2"/>
      <c r="M1" s="2"/>
      <c r="N1" s="2"/>
      <c r="O1" s="2"/>
      <c r="P1" s="2"/>
    </row>
    <row r="2" ht="67" customHeight="1" spans="1:16">
      <c r="A2" s="3" t="s">
        <v>1</v>
      </c>
      <c r="B2" s="3"/>
      <c r="C2" s="3"/>
      <c r="D2" s="3"/>
      <c r="E2" s="3"/>
      <c r="F2" s="3"/>
      <c r="G2" s="3"/>
      <c r="H2" s="3"/>
      <c r="I2" s="3"/>
      <c r="J2" s="3" t="s">
        <v>2</v>
      </c>
      <c r="K2" s="3"/>
      <c r="L2" s="3"/>
      <c r="M2" s="3"/>
      <c r="N2" s="3"/>
      <c r="O2" s="3"/>
      <c r="P2" s="3"/>
    </row>
    <row r="3" ht="70" customHeight="1" spans="1:16">
      <c r="A3" s="4" t="s">
        <v>95</v>
      </c>
      <c r="B3" s="4"/>
      <c r="C3" s="4" t="s">
        <v>96</v>
      </c>
      <c r="D3" s="5" t="s">
        <v>97</v>
      </c>
      <c r="E3" s="4" t="s">
        <v>98</v>
      </c>
      <c r="F3" s="4"/>
      <c r="G3" s="4"/>
      <c r="H3" s="4"/>
      <c r="I3" s="4" t="s">
        <v>99</v>
      </c>
      <c r="J3" s="4" t="s">
        <v>95</v>
      </c>
      <c r="K3" s="4"/>
      <c r="L3" s="4" t="s">
        <v>96</v>
      </c>
      <c r="M3" s="4" t="s">
        <v>98</v>
      </c>
      <c r="N3" s="4"/>
      <c r="O3" s="4"/>
      <c r="P3" s="36" t="s">
        <v>99</v>
      </c>
    </row>
    <row r="4" ht="130" customHeight="1" spans="1:16">
      <c r="A4" s="4"/>
      <c r="B4" s="4"/>
      <c r="C4" s="4"/>
      <c r="D4" s="6"/>
      <c r="E4" s="4" t="s">
        <v>3</v>
      </c>
      <c r="F4" s="4" t="s">
        <v>127</v>
      </c>
      <c r="G4" s="4" t="s">
        <v>5</v>
      </c>
      <c r="H4" s="4" t="s">
        <v>6</v>
      </c>
      <c r="I4" s="4"/>
      <c r="J4" s="4"/>
      <c r="K4" s="4"/>
      <c r="L4" s="4"/>
      <c r="M4" s="4" t="s">
        <v>3</v>
      </c>
      <c r="N4" s="4" t="s">
        <v>7</v>
      </c>
      <c r="O4" s="4" t="s">
        <v>8</v>
      </c>
      <c r="P4" s="36"/>
    </row>
    <row r="5" ht="80" customHeight="1" spans="1:16">
      <c r="A5" s="7" t="s">
        <v>9</v>
      </c>
      <c r="B5" s="8">
        <v>1</v>
      </c>
      <c r="C5" s="9" t="s">
        <v>128</v>
      </c>
      <c r="D5" s="9" t="s">
        <v>11</v>
      </c>
      <c r="E5" s="10">
        <v>75.230475</v>
      </c>
      <c r="F5" s="10">
        <v>5.7246449949645</v>
      </c>
      <c r="G5" s="10">
        <v>0</v>
      </c>
      <c r="H5" s="10">
        <v>5.7246449949645</v>
      </c>
      <c r="I5" s="9" t="s">
        <v>12</v>
      </c>
      <c r="J5" s="7" t="s">
        <v>102</v>
      </c>
      <c r="K5" s="37">
        <v>1</v>
      </c>
      <c r="L5" s="38" t="s">
        <v>14</v>
      </c>
      <c r="M5" s="11">
        <v>67.8500269850027</v>
      </c>
      <c r="N5" s="11"/>
      <c r="O5" s="39">
        <v>55.65</v>
      </c>
      <c r="P5" s="7" t="s">
        <v>15</v>
      </c>
    </row>
    <row r="6" ht="72" customHeight="1" spans="1:16">
      <c r="A6" s="11"/>
      <c r="B6" s="8">
        <v>2</v>
      </c>
      <c r="C6" s="9" t="s">
        <v>129</v>
      </c>
      <c r="D6" s="9" t="s">
        <v>11</v>
      </c>
      <c r="E6" s="10">
        <v>50.8875</v>
      </c>
      <c r="F6" s="10">
        <v>0.0784434846287935</v>
      </c>
      <c r="G6" s="10">
        <v>0</v>
      </c>
      <c r="H6" s="10">
        <v>0.0784434846287935</v>
      </c>
      <c r="I6" s="9" t="s">
        <v>17</v>
      </c>
      <c r="J6" s="11"/>
      <c r="K6" s="37">
        <v>2</v>
      </c>
      <c r="L6" s="38" t="s">
        <v>18</v>
      </c>
      <c r="M6" s="40">
        <v>571.51</v>
      </c>
      <c r="N6" s="40"/>
      <c r="O6" s="40">
        <v>0.811908310690831</v>
      </c>
      <c r="P6" s="7" t="s">
        <v>19</v>
      </c>
    </row>
    <row r="7" ht="76" customHeight="1" spans="1:16">
      <c r="A7" s="11"/>
      <c r="B7" s="8">
        <v>3</v>
      </c>
      <c r="C7" s="12" t="s">
        <v>130</v>
      </c>
      <c r="D7" s="9" t="s">
        <v>11</v>
      </c>
      <c r="E7" s="10">
        <v>91.581</v>
      </c>
      <c r="F7" s="10">
        <v>25.128015953328</v>
      </c>
      <c r="G7" s="10">
        <v>0</v>
      </c>
      <c r="H7" s="10">
        <v>25.128015953328</v>
      </c>
      <c r="I7" s="9" t="s">
        <v>21</v>
      </c>
      <c r="J7" s="11"/>
      <c r="K7" s="37" t="s">
        <v>22</v>
      </c>
      <c r="L7" s="38" t="s">
        <v>23</v>
      </c>
      <c r="M7" s="40">
        <v>134.44</v>
      </c>
      <c r="N7" s="11">
        <v>64.05</v>
      </c>
      <c r="O7" s="40">
        <v>0</v>
      </c>
      <c r="P7" s="7" t="s">
        <v>24</v>
      </c>
    </row>
    <row r="8" ht="51" customHeight="1" spans="1:16">
      <c r="A8" s="11"/>
      <c r="B8" s="8">
        <v>4</v>
      </c>
      <c r="C8" s="7" t="s">
        <v>25</v>
      </c>
      <c r="D8" s="7" t="s">
        <v>26</v>
      </c>
      <c r="E8" s="10">
        <v>14.74688</v>
      </c>
      <c r="F8" s="10">
        <v>0.29</v>
      </c>
      <c r="G8" s="10">
        <f t="shared" ref="G8:G14" si="0">F8-H8</f>
        <v>-0.000812000000000035</v>
      </c>
      <c r="H8" s="10">
        <v>0.290812</v>
      </c>
      <c r="I8" s="7" t="s">
        <v>27</v>
      </c>
      <c r="J8" s="11"/>
      <c r="K8" s="7" t="s">
        <v>28</v>
      </c>
      <c r="L8" s="11"/>
      <c r="M8" s="11">
        <v>773.8</v>
      </c>
      <c r="N8" s="11">
        <v>64.05</v>
      </c>
      <c r="O8" s="11">
        <f>SUM(O5:O6)</f>
        <v>56.4619083106908</v>
      </c>
      <c r="P8" s="11"/>
    </row>
    <row r="9" ht="51" customHeight="1" spans="1:16">
      <c r="A9" s="11"/>
      <c r="B9" s="8">
        <v>5</v>
      </c>
      <c r="C9" s="7" t="s">
        <v>29</v>
      </c>
      <c r="D9" s="7" t="s">
        <v>26</v>
      </c>
      <c r="E9" s="10">
        <v>24.4221923522192</v>
      </c>
      <c r="F9" s="10">
        <v>2.152899</v>
      </c>
      <c r="G9" s="10">
        <f t="shared" si="0"/>
        <v>0</v>
      </c>
      <c r="H9" s="10">
        <v>2.152899</v>
      </c>
      <c r="I9" s="7" t="s">
        <v>27</v>
      </c>
      <c r="J9" s="7" t="s">
        <v>105</v>
      </c>
      <c r="K9" s="37" t="s">
        <v>31</v>
      </c>
      <c r="L9" s="7" t="s">
        <v>32</v>
      </c>
      <c r="M9" s="11">
        <v>87.94</v>
      </c>
      <c r="N9" s="11"/>
      <c r="O9" s="11">
        <v>87.94</v>
      </c>
      <c r="P9" s="7" t="s">
        <v>33</v>
      </c>
    </row>
    <row r="10" ht="96" customHeight="1" spans="1:16">
      <c r="A10" s="11"/>
      <c r="B10" s="8">
        <v>6</v>
      </c>
      <c r="C10" s="7" t="s">
        <v>34</v>
      </c>
      <c r="D10" s="7" t="s">
        <v>35</v>
      </c>
      <c r="E10" s="10">
        <v>300.12</v>
      </c>
      <c r="F10" s="10">
        <v>58.27</v>
      </c>
      <c r="G10" s="10">
        <v>0</v>
      </c>
      <c r="H10" s="10">
        <v>58.27</v>
      </c>
      <c r="I10" s="7" t="s">
        <v>36</v>
      </c>
      <c r="J10" s="11"/>
      <c r="K10" s="37" t="s">
        <v>37</v>
      </c>
      <c r="L10" s="38" t="s">
        <v>38</v>
      </c>
      <c r="M10" s="11">
        <v>13.9662626476263</v>
      </c>
      <c r="N10" s="11"/>
      <c r="O10" s="41">
        <v>8.09</v>
      </c>
      <c r="P10" s="7" t="s">
        <v>19</v>
      </c>
    </row>
    <row r="11" ht="49" customHeight="1" spans="1:16">
      <c r="A11" s="11"/>
      <c r="B11" s="8">
        <v>7</v>
      </c>
      <c r="C11" s="13" t="s">
        <v>39</v>
      </c>
      <c r="D11" s="13" t="s">
        <v>131</v>
      </c>
      <c r="E11" s="10"/>
      <c r="F11" s="10"/>
      <c r="G11" s="10"/>
      <c r="H11" s="14"/>
      <c r="I11" s="9" t="s">
        <v>132</v>
      </c>
      <c r="J11" s="11"/>
      <c r="K11" s="37" t="s">
        <v>22</v>
      </c>
      <c r="L11" s="38" t="s">
        <v>42</v>
      </c>
      <c r="M11" s="11">
        <v>46.9806641730664</v>
      </c>
      <c r="N11" s="11"/>
      <c r="O11" s="41">
        <v>40.07</v>
      </c>
      <c r="P11" s="7" t="s">
        <v>19</v>
      </c>
    </row>
    <row r="12" ht="61" customHeight="1" spans="1:16">
      <c r="A12" s="11"/>
      <c r="B12" s="8">
        <v>8</v>
      </c>
      <c r="C12" s="15" t="s">
        <v>43</v>
      </c>
      <c r="D12" s="15" t="s">
        <v>44</v>
      </c>
      <c r="E12" s="11">
        <v>20.6883920091207</v>
      </c>
      <c r="F12" s="10">
        <v>12.5006983921325</v>
      </c>
      <c r="G12" s="10">
        <v>0</v>
      </c>
      <c r="H12" s="10">
        <v>12.5006983921325</v>
      </c>
      <c r="I12" s="24" t="s">
        <v>45</v>
      </c>
      <c r="J12" s="11"/>
      <c r="K12" s="37" t="s">
        <v>46</v>
      </c>
      <c r="L12" s="38" t="s">
        <v>47</v>
      </c>
      <c r="M12" s="40">
        <v>33.12</v>
      </c>
      <c r="N12" s="40"/>
      <c r="O12" s="11">
        <v>33.12</v>
      </c>
      <c r="P12" s="7" t="s">
        <v>19</v>
      </c>
    </row>
    <row r="13" ht="49" customHeight="1" spans="1:16">
      <c r="A13" s="11"/>
      <c r="B13" s="8">
        <v>9</v>
      </c>
      <c r="C13" s="7" t="s">
        <v>48</v>
      </c>
      <c r="D13" s="7" t="s">
        <v>49</v>
      </c>
      <c r="E13" s="10">
        <v>204.708011865301</v>
      </c>
      <c r="F13" s="10">
        <v>104.297733004773</v>
      </c>
      <c r="G13" s="10">
        <f t="shared" si="0"/>
        <v>7.387733004773</v>
      </c>
      <c r="H13" s="10">
        <v>96.91</v>
      </c>
      <c r="I13" s="24" t="s">
        <v>50</v>
      </c>
      <c r="J13" s="11"/>
      <c r="K13" s="37" t="s">
        <v>51</v>
      </c>
      <c r="L13" s="25" t="s">
        <v>52</v>
      </c>
      <c r="M13" s="40">
        <v>890.812187043719</v>
      </c>
      <c r="N13" s="40"/>
      <c r="O13" s="11">
        <f>O15-O12-O11-O10-O9-O8</f>
        <v>329.328091689309</v>
      </c>
      <c r="P13" s="7" t="s">
        <v>53</v>
      </c>
    </row>
    <row r="14" ht="69" customHeight="1" spans="1:16">
      <c r="A14" s="11"/>
      <c r="B14" s="8">
        <v>10</v>
      </c>
      <c r="C14" s="16" t="s">
        <v>54</v>
      </c>
      <c r="D14" s="16" t="s">
        <v>55</v>
      </c>
      <c r="E14" s="10">
        <v>4.41868709691869</v>
      </c>
      <c r="F14" s="10">
        <v>4.41868709691869</v>
      </c>
      <c r="G14" s="10">
        <f t="shared" si="0"/>
        <v>0</v>
      </c>
      <c r="H14" s="10">
        <v>4.41868709691869</v>
      </c>
      <c r="I14" s="7" t="s">
        <v>27</v>
      </c>
      <c r="J14" s="11"/>
      <c r="K14" s="25" t="s">
        <v>28</v>
      </c>
      <c r="L14" s="39"/>
      <c r="M14" s="39">
        <f>SUM(M9:M13)</f>
        <v>1072.81911386441</v>
      </c>
      <c r="N14" s="40"/>
      <c r="O14" s="39">
        <f>SUM(O9:O13)</f>
        <v>498.548091689309</v>
      </c>
      <c r="P14" s="39"/>
    </row>
    <row r="15" ht="79" customHeight="1" spans="1:16">
      <c r="A15" s="7" t="s">
        <v>133</v>
      </c>
      <c r="B15" s="8">
        <v>11</v>
      </c>
      <c r="C15" s="13" t="s">
        <v>134</v>
      </c>
      <c r="D15" s="9" t="s">
        <v>11</v>
      </c>
      <c r="E15" s="10">
        <v>40.809</v>
      </c>
      <c r="F15" s="10">
        <v>0.0933631597541132</v>
      </c>
      <c r="G15" s="10">
        <v>0</v>
      </c>
      <c r="H15" s="10">
        <v>0.0933631597541132</v>
      </c>
      <c r="I15" s="42" t="s">
        <v>57</v>
      </c>
      <c r="J15" s="25" t="s">
        <v>58</v>
      </c>
      <c r="K15" s="39"/>
      <c r="L15" s="39"/>
      <c r="M15" s="39">
        <f>SUM(M8,M14)</f>
        <v>1846.61911386441</v>
      </c>
      <c r="N15" s="11">
        <v>64.05</v>
      </c>
      <c r="O15" s="11">
        <v>555.01</v>
      </c>
      <c r="P15" s="39"/>
    </row>
    <row r="16" ht="67" customHeight="1" spans="1:16">
      <c r="A16" s="11"/>
      <c r="B16" s="17">
        <v>12</v>
      </c>
      <c r="C16" s="18" t="s">
        <v>135</v>
      </c>
      <c r="D16" s="19" t="s">
        <v>11</v>
      </c>
      <c r="E16" s="10">
        <v>80.215095</v>
      </c>
      <c r="F16" s="10">
        <v>2.73078532023079</v>
      </c>
      <c r="G16" s="10">
        <v>0</v>
      </c>
      <c r="H16" s="10">
        <v>2.73078532023079</v>
      </c>
      <c r="I16" s="42" t="s">
        <v>60</v>
      </c>
      <c r="J16" s="7" t="s">
        <v>136</v>
      </c>
      <c r="K16" s="11"/>
      <c r="L16" s="11"/>
      <c r="M16" s="11"/>
      <c r="N16" s="11"/>
      <c r="O16" s="11"/>
      <c r="P16" s="11"/>
    </row>
    <row r="17" ht="132" customHeight="1" spans="1:16">
      <c r="A17" s="11"/>
      <c r="B17" s="20"/>
      <c r="C17" s="21"/>
      <c r="D17" s="22"/>
      <c r="E17" s="10"/>
      <c r="F17" s="10">
        <v>26.3408627828409</v>
      </c>
      <c r="G17" s="10">
        <v>0</v>
      </c>
      <c r="H17" s="10">
        <v>26.3408627828409</v>
      </c>
      <c r="I17" s="42" t="s">
        <v>137</v>
      </c>
      <c r="J17" s="11"/>
      <c r="K17" s="11"/>
      <c r="L17" s="11"/>
      <c r="M17" s="11"/>
      <c r="N17" s="11"/>
      <c r="O17" s="11"/>
      <c r="P17" s="11"/>
    </row>
    <row r="18" ht="90" customHeight="1" spans="1:16">
      <c r="A18" s="11"/>
      <c r="B18" s="8">
        <v>13</v>
      </c>
      <c r="C18" s="12" t="s">
        <v>138</v>
      </c>
      <c r="D18" s="12" t="s">
        <v>11</v>
      </c>
      <c r="E18" s="10">
        <v>41.59509</v>
      </c>
      <c r="F18" s="10">
        <v>1.89387111586887</v>
      </c>
      <c r="G18" s="10">
        <v>0</v>
      </c>
      <c r="H18" s="10">
        <v>1.89387111586887</v>
      </c>
      <c r="I18" s="42" t="s">
        <v>64</v>
      </c>
      <c r="J18" s="11"/>
      <c r="K18" s="11"/>
      <c r="L18" s="11"/>
      <c r="M18" s="11"/>
      <c r="N18" s="11"/>
      <c r="O18" s="11"/>
      <c r="P18" s="11"/>
    </row>
    <row r="19" ht="69" customHeight="1" spans="1:16">
      <c r="A19" s="11"/>
      <c r="B19" s="8">
        <v>14</v>
      </c>
      <c r="C19" s="12" t="s">
        <v>139</v>
      </c>
      <c r="D19" s="12" t="s">
        <v>11</v>
      </c>
      <c r="E19" s="10">
        <v>9.21021</v>
      </c>
      <c r="F19" s="10">
        <v>0.157450668361451</v>
      </c>
      <c r="G19" s="10">
        <v>0</v>
      </c>
      <c r="H19" s="10">
        <v>0.157450668361451</v>
      </c>
      <c r="I19" s="42" t="s">
        <v>57</v>
      </c>
      <c r="J19" s="11"/>
      <c r="K19" s="11"/>
      <c r="L19" s="11"/>
      <c r="M19" s="11"/>
      <c r="N19" s="11"/>
      <c r="O19" s="11"/>
      <c r="P19" s="11"/>
    </row>
    <row r="20" ht="94" customHeight="1" spans="1:16">
      <c r="A20" s="11"/>
      <c r="B20" s="8">
        <v>15</v>
      </c>
      <c r="C20" s="18" t="s">
        <v>140</v>
      </c>
      <c r="D20" s="18" t="s">
        <v>11</v>
      </c>
      <c r="E20" s="10">
        <v>4.74555</v>
      </c>
      <c r="F20" s="10">
        <v>0.00600414037371414</v>
      </c>
      <c r="G20" s="10">
        <v>0</v>
      </c>
      <c r="H20" s="10">
        <v>0.00600414037371414</v>
      </c>
      <c r="I20" s="42" t="s">
        <v>67</v>
      </c>
      <c r="J20" s="11"/>
      <c r="K20" s="11"/>
      <c r="L20" s="11"/>
      <c r="M20" s="11"/>
      <c r="N20" s="11"/>
      <c r="O20" s="11"/>
      <c r="P20" s="11"/>
    </row>
    <row r="21" ht="87" customHeight="1" spans="1:16">
      <c r="A21" s="11"/>
      <c r="B21" s="8">
        <v>16</v>
      </c>
      <c r="C21" s="18" t="s">
        <v>141</v>
      </c>
      <c r="D21" s="18" t="s">
        <v>11</v>
      </c>
      <c r="E21" s="10">
        <v>4.113585</v>
      </c>
      <c r="F21" s="10">
        <v>0.362043317060043</v>
      </c>
      <c r="G21" s="10">
        <v>0.321145483821145</v>
      </c>
      <c r="H21" s="10">
        <f>F21-G21</f>
        <v>0.040897833238898</v>
      </c>
      <c r="I21" s="42" t="s">
        <v>69</v>
      </c>
      <c r="J21" s="11"/>
      <c r="K21" s="11"/>
      <c r="L21" s="11"/>
      <c r="M21" s="11"/>
      <c r="N21" s="11"/>
      <c r="O21" s="11"/>
      <c r="P21" s="11"/>
    </row>
    <row r="22" ht="96" customHeight="1" spans="1:16">
      <c r="A22" s="11"/>
      <c r="B22" s="8">
        <v>17</v>
      </c>
      <c r="C22" s="18" t="s">
        <v>142</v>
      </c>
      <c r="D22" s="18" t="s">
        <v>11</v>
      </c>
      <c r="E22" s="10">
        <v>4.656555</v>
      </c>
      <c r="F22" s="10">
        <v>0.00552717791655718</v>
      </c>
      <c r="G22" s="10">
        <v>0</v>
      </c>
      <c r="H22" s="10">
        <v>0.00552717791655718</v>
      </c>
      <c r="I22" s="42" t="s">
        <v>71</v>
      </c>
      <c r="J22" s="11"/>
      <c r="K22" s="11"/>
      <c r="L22" s="11"/>
      <c r="M22" s="11"/>
      <c r="N22" s="11"/>
      <c r="O22" s="11"/>
      <c r="P22" s="11"/>
    </row>
    <row r="23" ht="57" customHeight="1" spans="1:16">
      <c r="A23" s="11"/>
      <c r="B23" s="8">
        <v>18</v>
      </c>
      <c r="C23" s="7" t="s">
        <v>72</v>
      </c>
      <c r="D23" s="7" t="s">
        <v>73</v>
      </c>
      <c r="E23" s="10">
        <v>15.3186219918622</v>
      </c>
      <c r="F23" s="10">
        <v>5.34</v>
      </c>
      <c r="G23" s="10">
        <f>F23-H23</f>
        <v>0</v>
      </c>
      <c r="H23" s="10">
        <v>5.34</v>
      </c>
      <c r="I23" s="43" t="s">
        <v>74</v>
      </c>
      <c r="J23" s="11"/>
      <c r="K23" s="11"/>
      <c r="L23" s="11"/>
      <c r="M23" s="11"/>
      <c r="N23" s="11"/>
      <c r="O23" s="11"/>
      <c r="P23" s="11"/>
    </row>
    <row r="24" ht="64" customHeight="1" spans="1:16">
      <c r="A24" s="11"/>
      <c r="B24" s="8">
        <v>19</v>
      </c>
      <c r="C24" s="7" t="s">
        <v>75</v>
      </c>
      <c r="D24" s="7" t="s">
        <v>73</v>
      </c>
      <c r="E24" s="10">
        <v>7.2022101810221</v>
      </c>
      <c r="F24" s="10">
        <v>1.45223154445223</v>
      </c>
      <c r="G24" s="10">
        <f>F24-H24</f>
        <v>0</v>
      </c>
      <c r="H24" s="10">
        <v>1.45223154445223</v>
      </c>
      <c r="I24" s="43" t="s">
        <v>76</v>
      </c>
      <c r="J24" s="11"/>
      <c r="K24" s="11"/>
      <c r="L24" s="11"/>
      <c r="M24" s="11"/>
      <c r="N24" s="11"/>
      <c r="O24" s="11"/>
      <c r="P24" s="11"/>
    </row>
    <row r="25" ht="87" customHeight="1" spans="1:16">
      <c r="A25" s="11"/>
      <c r="B25" s="8">
        <v>20</v>
      </c>
      <c r="C25" s="13" t="s">
        <v>77</v>
      </c>
      <c r="D25" s="13" t="s">
        <v>78</v>
      </c>
      <c r="E25" s="10"/>
      <c r="F25" s="10"/>
      <c r="G25" s="10"/>
      <c r="H25" s="10"/>
      <c r="I25" s="43" t="s">
        <v>113</v>
      </c>
      <c r="J25" s="11"/>
      <c r="K25" s="11"/>
      <c r="L25" s="11"/>
      <c r="M25" s="11"/>
      <c r="N25" s="11"/>
      <c r="O25" s="11"/>
      <c r="P25" s="11"/>
    </row>
    <row r="26" ht="60" customHeight="1" spans="1:16">
      <c r="A26" s="11"/>
      <c r="B26" s="8">
        <v>21</v>
      </c>
      <c r="C26" s="13" t="s">
        <v>79</v>
      </c>
      <c r="D26" s="13" t="s">
        <v>35</v>
      </c>
      <c r="E26" s="23"/>
      <c r="F26" s="23"/>
      <c r="G26" s="23"/>
      <c r="H26" s="23"/>
      <c r="I26" s="13" t="s">
        <v>143</v>
      </c>
      <c r="J26" s="11"/>
      <c r="K26" s="11"/>
      <c r="L26" s="11"/>
      <c r="M26" s="11"/>
      <c r="N26" s="11"/>
      <c r="O26" s="11"/>
      <c r="P26" s="11"/>
    </row>
    <row r="27" ht="64.2" spans="1:16">
      <c r="A27" s="11"/>
      <c r="B27" s="8">
        <v>22</v>
      </c>
      <c r="C27" s="13" t="s">
        <v>144</v>
      </c>
      <c r="D27" s="13" t="s">
        <v>11</v>
      </c>
      <c r="E27" s="10">
        <v>7.2075</v>
      </c>
      <c r="F27" s="10">
        <v>0.206151127436151</v>
      </c>
      <c r="G27" s="10">
        <v>0</v>
      </c>
      <c r="H27" s="10">
        <v>0.206151127436151</v>
      </c>
      <c r="I27" s="42" t="s">
        <v>81</v>
      </c>
      <c r="J27" s="11"/>
      <c r="K27" s="11"/>
      <c r="L27" s="11"/>
      <c r="M27" s="11"/>
      <c r="N27" s="11"/>
      <c r="O27" s="11"/>
      <c r="P27" s="11"/>
    </row>
    <row r="28" ht="96.6" spans="1:16">
      <c r="A28" s="11"/>
      <c r="B28" s="8">
        <v>23</v>
      </c>
      <c r="C28" s="9" t="s">
        <v>145</v>
      </c>
      <c r="D28" s="9" t="s">
        <v>11</v>
      </c>
      <c r="E28" s="10">
        <v>11.235975</v>
      </c>
      <c r="F28" s="10">
        <v>0.0477847153809847</v>
      </c>
      <c r="G28" s="10">
        <v>0</v>
      </c>
      <c r="H28" s="10">
        <v>0.0477847153809847</v>
      </c>
      <c r="I28" s="42" t="s">
        <v>83</v>
      </c>
      <c r="J28" s="11"/>
      <c r="K28" s="11"/>
      <c r="L28" s="11"/>
      <c r="M28" s="11"/>
      <c r="N28" s="11"/>
      <c r="O28" s="11"/>
      <c r="P28" s="11"/>
    </row>
    <row r="29" ht="64.2" spans="1:16">
      <c r="A29" s="11"/>
      <c r="B29" s="8">
        <v>24</v>
      </c>
      <c r="C29" s="9" t="s">
        <v>146</v>
      </c>
      <c r="D29" s="9" t="s">
        <v>11</v>
      </c>
      <c r="E29" s="10">
        <v>21.640845</v>
      </c>
      <c r="F29" s="10">
        <v>21.0443284299443</v>
      </c>
      <c r="G29" s="10">
        <v>0</v>
      </c>
      <c r="H29" s="10">
        <v>21.0443284299443</v>
      </c>
      <c r="I29" s="42" t="s">
        <v>85</v>
      </c>
      <c r="J29" s="11"/>
      <c r="K29" s="11"/>
      <c r="L29" s="11"/>
      <c r="M29" s="11"/>
      <c r="N29" s="11"/>
      <c r="O29" s="11"/>
      <c r="P29" s="11"/>
    </row>
    <row r="30" ht="64.2" spans="1:16">
      <c r="A30" s="11"/>
      <c r="B30" s="8">
        <v>25</v>
      </c>
      <c r="C30" s="9" t="s">
        <v>147</v>
      </c>
      <c r="D30" s="9" t="s">
        <v>11</v>
      </c>
      <c r="E30" s="10">
        <v>25.474965</v>
      </c>
      <c r="F30" s="10">
        <v>0.0544290675263791</v>
      </c>
      <c r="G30" s="10">
        <v>0</v>
      </c>
      <c r="H30" s="10">
        <v>0.0544290675263791</v>
      </c>
      <c r="I30" s="42" t="s">
        <v>87</v>
      </c>
      <c r="J30" s="11"/>
      <c r="K30" s="11"/>
      <c r="L30" s="11"/>
      <c r="M30" s="11"/>
      <c r="N30" s="11"/>
      <c r="O30" s="11"/>
      <c r="P30" s="11"/>
    </row>
    <row r="31" ht="60" customHeight="1" spans="1:16">
      <c r="A31" s="11"/>
      <c r="B31" s="8">
        <v>26</v>
      </c>
      <c r="C31" s="24" t="s">
        <v>88</v>
      </c>
      <c r="D31" s="24" t="s">
        <v>26</v>
      </c>
      <c r="E31" s="10">
        <v>10.2974546077455</v>
      </c>
      <c r="F31" s="11">
        <v>0.85</v>
      </c>
      <c r="G31" s="11">
        <f t="shared" ref="G31:G34" si="1">F31-H31</f>
        <v>0.315126</v>
      </c>
      <c r="H31" s="10">
        <v>0.534874</v>
      </c>
      <c r="I31" s="44" t="s">
        <v>89</v>
      </c>
      <c r="J31" s="11"/>
      <c r="K31" s="11"/>
      <c r="L31" s="11"/>
      <c r="M31" s="11"/>
      <c r="N31" s="11"/>
      <c r="O31" s="11"/>
      <c r="P31" s="11"/>
    </row>
    <row r="32" ht="88" customHeight="1" spans="1:16">
      <c r="A32" s="11"/>
      <c r="B32" s="8">
        <v>27</v>
      </c>
      <c r="C32" s="7" t="s">
        <v>90</v>
      </c>
      <c r="D32" s="7" t="s">
        <v>26</v>
      </c>
      <c r="E32" s="11">
        <v>22.2212431371243</v>
      </c>
      <c r="F32" s="11">
        <v>1.1</v>
      </c>
      <c r="G32" s="11">
        <f t="shared" si="1"/>
        <v>0</v>
      </c>
      <c r="H32" s="11">
        <v>1.1</v>
      </c>
      <c r="I32" s="43" t="s">
        <v>91</v>
      </c>
      <c r="J32" s="11"/>
      <c r="K32" s="11"/>
      <c r="L32" s="11"/>
      <c r="M32" s="11"/>
      <c r="N32" s="11"/>
      <c r="O32" s="11"/>
      <c r="P32" s="11"/>
    </row>
    <row r="33" ht="51" customHeight="1" spans="1:16">
      <c r="A33" s="11"/>
      <c r="B33" s="8">
        <v>28</v>
      </c>
      <c r="C33" s="25" t="s">
        <v>92</v>
      </c>
      <c r="D33" s="25" t="s">
        <v>26</v>
      </c>
      <c r="E33" s="11">
        <v>27.6236872973687</v>
      </c>
      <c r="F33" s="11">
        <v>1.44</v>
      </c>
      <c r="G33" s="11">
        <f t="shared" si="1"/>
        <v>0.00312299999999999</v>
      </c>
      <c r="H33" s="11">
        <v>1.436877</v>
      </c>
      <c r="I33" s="44" t="s">
        <v>89</v>
      </c>
      <c r="J33" s="11"/>
      <c r="K33" s="11"/>
      <c r="L33" s="11"/>
      <c r="M33" s="11"/>
      <c r="N33" s="11"/>
      <c r="O33" s="11"/>
      <c r="P33" s="11"/>
    </row>
    <row r="34" ht="55" customHeight="1" spans="1:16">
      <c r="A34" s="11"/>
      <c r="B34" s="8">
        <v>29</v>
      </c>
      <c r="C34" s="7" t="s">
        <v>93</v>
      </c>
      <c r="D34" s="7" t="s">
        <v>26</v>
      </c>
      <c r="E34" s="11">
        <v>9.30635922213592</v>
      </c>
      <c r="F34" s="11">
        <v>5.38</v>
      </c>
      <c r="G34" s="11">
        <f t="shared" si="1"/>
        <v>-0.00414790241478968</v>
      </c>
      <c r="H34" s="11">
        <v>5.38414790241479</v>
      </c>
      <c r="I34" s="43" t="s">
        <v>89</v>
      </c>
      <c r="J34" s="11"/>
      <c r="K34" s="11"/>
      <c r="L34" s="11"/>
      <c r="M34" s="11"/>
      <c r="N34" s="11"/>
      <c r="O34" s="11"/>
      <c r="P34" s="11"/>
    </row>
    <row r="35" ht="49" customHeight="1" spans="1:16">
      <c r="A35" s="11"/>
      <c r="B35" s="8"/>
      <c r="C35" s="16" t="s">
        <v>28</v>
      </c>
      <c r="D35" s="26"/>
      <c r="E35" s="11">
        <f>SUM(E5:E34)</f>
        <v>1129.67708476082</v>
      </c>
      <c r="F35" s="11">
        <f>SUM(F5:F34)</f>
        <v>281.365954493892</v>
      </c>
      <c r="G35" s="11">
        <f>SUM(G5:G34)</f>
        <v>8.02216758617935</v>
      </c>
      <c r="H35" s="11">
        <f>SUM(H5:H34)</f>
        <v>273.343786907713</v>
      </c>
      <c r="I35" s="45"/>
      <c r="J35" s="11"/>
      <c r="K35" s="11"/>
      <c r="L35" s="11"/>
      <c r="M35" s="11"/>
      <c r="N35" s="11"/>
      <c r="O35" s="11"/>
      <c r="P35" s="11"/>
    </row>
    <row r="36" ht="105" customHeight="1" spans="1:16">
      <c r="A36" s="27" t="s">
        <v>117</v>
      </c>
      <c r="B36" s="8">
        <v>1</v>
      </c>
      <c r="C36" s="7" t="s">
        <v>148</v>
      </c>
      <c r="D36" s="7" t="s">
        <v>119</v>
      </c>
      <c r="E36" s="11">
        <v>14.13</v>
      </c>
      <c r="F36" s="11">
        <v>6.73</v>
      </c>
      <c r="G36" s="11">
        <f>F36-H36</f>
        <v>0</v>
      </c>
      <c r="H36" s="11">
        <v>6.73</v>
      </c>
      <c r="I36" s="43" t="s">
        <v>149</v>
      </c>
      <c r="J36" s="11"/>
      <c r="K36" s="11"/>
      <c r="L36" s="11"/>
      <c r="M36" s="11"/>
      <c r="N36" s="11"/>
      <c r="O36" s="11"/>
      <c r="P36" s="11"/>
    </row>
    <row r="37" ht="58" customHeight="1" spans="1:16">
      <c r="A37" s="28"/>
      <c r="B37" s="8">
        <v>2</v>
      </c>
      <c r="C37" s="29" t="s">
        <v>121</v>
      </c>
      <c r="D37" s="7" t="s">
        <v>35</v>
      </c>
      <c r="E37" s="10">
        <v>6.54190516368654</v>
      </c>
      <c r="F37" s="10">
        <v>6.34959376602635</v>
      </c>
      <c r="G37" s="10">
        <v>0</v>
      </c>
      <c r="H37" s="10">
        <v>6.34959376602635</v>
      </c>
      <c r="I37" s="46" t="s">
        <v>122</v>
      </c>
      <c r="J37" s="11"/>
      <c r="K37" s="11"/>
      <c r="L37" s="11"/>
      <c r="M37" s="11"/>
      <c r="N37" s="11"/>
      <c r="O37" s="11"/>
      <c r="P37" s="11"/>
    </row>
    <row r="38" ht="55" customHeight="1" spans="1:16">
      <c r="A38" s="28"/>
      <c r="B38" s="8">
        <v>3</v>
      </c>
      <c r="C38" s="7" t="s">
        <v>123</v>
      </c>
      <c r="D38" s="7" t="s">
        <v>73</v>
      </c>
      <c r="E38" s="10">
        <v>15.55</v>
      </c>
      <c r="F38" s="10">
        <v>15.55</v>
      </c>
      <c r="G38" s="10">
        <f>F38-H38</f>
        <v>12.2511770021177</v>
      </c>
      <c r="H38" s="10">
        <v>3.2988229978823</v>
      </c>
      <c r="I38" s="24" t="s">
        <v>124</v>
      </c>
      <c r="J38" s="11"/>
      <c r="K38" s="11"/>
      <c r="L38" s="11"/>
      <c r="M38" s="11"/>
      <c r="N38" s="11"/>
      <c r="O38" s="11"/>
      <c r="P38" s="11"/>
    </row>
    <row r="39" ht="45" customHeight="1" spans="1:16">
      <c r="A39" s="28"/>
      <c r="B39" s="8">
        <v>4</v>
      </c>
      <c r="C39" s="7" t="s">
        <v>150</v>
      </c>
      <c r="D39" s="7" t="s">
        <v>151</v>
      </c>
      <c r="E39" s="11">
        <v>280.03</v>
      </c>
      <c r="F39" s="11">
        <v>280.03</v>
      </c>
      <c r="G39" s="11">
        <f>F39-H39</f>
        <v>40.05</v>
      </c>
      <c r="H39" s="11">
        <v>239.98</v>
      </c>
      <c r="I39" s="7" t="s">
        <v>152</v>
      </c>
      <c r="J39" s="11"/>
      <c r="K39" s="11"/>
      <c r="L39" s="11"/>
      <c r="M39" s="11"/>
      <c r="N39" s="11"/>
      <c r="O39" s="11"/>
      <c r="P39" s="11"/>
    </row>
    <row r="40" ht="49" customHeight="1" spans="1:16">
      <c r="A40" s="28"/>
      <c r="B40" s="30">
        <v>5</v>
      </c>
      <c r="C40" s="31" t="s">
        <v>153</v>
      </c>
      <c r="D40" s="31" t="s">
        <v>26</v>
      </c>
      <c r="E40" s="32">
        <v>12.7126709257671</v>
      </c>
      <c r="F40" s="32">
        <v>6.812256</v>
      </c>
      <c r="G40" s="32">
        <f>F40-H40</f>
        <v>0</v>
      </c>
      <c r="H40" s="32">
        <v>6.812256</v>
      </c>
      <c r="I40" s="47" t="s">
        <v>154</v>
      </c>
      <c r="J40" s="11"/>
      <c r="K40" s="11"/>
      <c r="L40" s="11"/>
      <c r="M40" s="11"/>
      <c r="N40" s="11"/>
      <c r="O40" s="11"/>
      <c r="P40" s="11"/>
    </row>
    <row r="41" ht="100" customHeight="1" spans="1:16">
      <c r="A41" s="28"/>
      <c r="B41" s="30">
        <v>6</v>
      </c>
      <c r="C41" s="31" t="s">
        <v>155</v>
      </c>
      <c r="D41" s="31" t="s">
        <v>156</v>
      </c>
      <c r="E41" s="32">
        <v>3.00000479550048</v>
      </c>
      <c r="F41" s="32">
        <v>3.00000479550048</v>
      </c>
      <c r="G41" s="32">
        <f>F41-H41</f>
        <v>0</v>
      </c>
      <c r="H41" s="32">
        <v>3.00000479550048</v>
      </c>
      <c r="I41" s="47" t="s">
        <v>157</v>
      </c>
      <c r="J41" s="11"/>
      <c r="K41" s="11"/>
      <c r="L41" s="11"/>
      <c r="M41" s="11"/>
      <c r="N41" s="11"/>
      <c r="O41" s="11"/>
      <c r="P41" s="11"/>
    </row>
    <row r="42" ht="48" customHeight="1" spans="1:16">
      <c r="A42" s="28"/>
      <c r="B42" s="30">
        <v>7</v>
      </c>
      <c r="C42" s="31" t="s">
        <v>158</v>
      </c>
      <c r="D42" s="31" t="s">
        <v>151</v>
      </c>
      <c r="E42" s="32">
        <v>19.2253819015382</v>
      </c>
      <c r="F42" s="32">
        <v>19.2253819015382</v>
      </c>
      <c r="G42" s="32">
        <f>F42-H42</f>
        <v>3.7253819015382</v>
      </c>
      <c r="H42" s="32">
        <v>15.5</v>
      </c>
      <c r="I42" s="47" t="s">
        <v>159</v>
      </c>
      <c r="J42" s="11"/>
      <c r="K42" s="11"/>
      <c r="L42" s="11"/>
      <c r="M42" s="11"/>
      <c r="N42" s="11"/>
      <c r="O42" s="11"/>
      <c r="P42" s="11"/>
    </row>
    <row r="43" ht="48" customHeight="1" spans="1:16">
      <c r="A43" s="33"/>
      <c r="B43" s="34"/>
      <c r="C43" s="35" t="s">
        <v>28</v>
      </c>
      <c r="D43" s="34"/>
      <c r="E43" s="10">
        <f>SUM(E36:E39)</f>
        <v>316.251905163687</v>
      </c>
      <c r="F43" s="10">
        <f>SUM(F36:F42)</f>
        <v>337.697236463065</v>
      </c>
      <c r="G43" s="10">
        <f>SUM(G36:G42)</f>
        <v>56.0265589036559</v>
      </c>
      <c r="H43" s="10">
        <f>SUM(H36:H42)</f>
        <v>281.670677559409</v>
      </c>
      <c r="I43" s="48"/>
      <c r="J43" s="11"/>
      <c r="K43" s="11"/>
      <c r="L43" s="11"/>
      <c r="M43" s="11"/>
      <c r="N43" s="11"/>
      <c r="O43" s="11"/>
      <c r="P43" s="11"/>
    </row>
    <row r="44" ht="63" customHeight="1" spans="1:16">
      <c r="A44" s="35" t="s">
        <v>58</v>
      </c>
      <c r="B44" s="34"/>
      <c r="C44" s="34"/>
      <c r="D44" s="34"/>
      <c r="E44" s="11">
        <f>SUM(E35,E43)</f>
        <v>1445.9289899245</v>
      </c>
      <c r="F44" s="11">
        <f>SUM(F35,F43)</f>
        <v>619.063190956957</v>
      </c>
      <c r="G44" s="11">
        <f>SUM(G35,G43)</f>
        <v>64.0487264898353</v>
      </c>
      <c r="H44" s="11">
        <f>SUM(H35,H43)</f>
        <v>555.014464467122</v>
      </c>
      <c r="I44" s="48"/>
      <c r="J44" s="11"/>
      <c r="K44" s="11"/>
      <c r="L44" s="11"/>
      <c r="M44" s="11"/>
      <c r="N44" s="11"/>
      <c r="O44" s="11"/>
      <c r="P44" s="11"/>
    </row>
  </sheetData>
  <mergeCells count="26">
    <mergeCell ref="A1:P1"/>
    <mergeCell ref="A2:I2"/>
    <mergeCell ref="J2:P2"/>
    <mergeCell ref="E3:H3"/>
    <mergeCell ref="M3:O3"/>
    <mergeCell ref="K8:L8"/>
    <mergeCell ref="K14:L14"/>
    <mergeCell ref="J15:L15"/>
    <mergeCell ref="A44:C44"/>
    <mergeCell ref="A5:A14"/>
    <mergeCell ref="A15:A35"/>
    <mergeCell ref="A36:A43"/>
    <mergeCell ref="B16:B17"/>
    <mergeCell ref="C3:C4"/>
    <mergeCell ref="C16:C17"/>
    <mergeCell ref="D3:D4"/>
    <mergeCell ref="D16:D17"/>
    <mergeCell ref="E16:E17"/>
    <mergeCell ref="I3:I4"/>
    <mergeCell ref="J5:J8"/>
    <mergeCell ref="J9:J14"/>
    <mergeCell ref="L3:L4"/>
    <mergeCell ref="P3:P4"/>
    <mergeCell ref="J3:K4"/>
    <mergeCell ref="J16:P44"/>
    <mergeCell ref="A3:B4"/>
  </mergeCells>
  <conditionalFormatting sqref="L5">
    <cfRule type="duplicateValues" dxfId="0" priority="10"/>
  </conditionalFormatting>
  <conditionalFormatting sqref="L6">
    <cfRule type="duplicateValues" dxfId="0" priority="11"/>
  </conditionalFormatting>
  <conditionalFormatting sqref="L7">
    <cfRule type="duplicateValues" dxfId="0" priority="6"/>
  </conditionalFormatting>
  <conditionalFormatting sqref="L10">
    <cfRule type="duplicateValues" dxfId="0" priority="9"/>
  </conditionalFormatting>
  <conditionalFormatting sqref="L11">
    <cfRule type="duplicateValues" dxfId="0" priority="7"/>
  </conditionalFormatting>
  <conditionalFormatting sqref="L12">
    <cfRule type="duplicateValues" dxfId="0" priority="8"/>
  </conditionalFormatting>
  <conditionalFormatting sqref="C15">
    <cfRule type="duplicateValues" dxfId="0" priority="3"/>
  </conditionalFormatting>
  <conditionalFormatting sqref="C27">
    <cfRule type="duplicateValues" dxfId="0" priority="2"/>
  </conditionalFormatting>
  <conditionalFormatting sqref="D27">
    <cfRule type="duplicateValues" dxfId="0" priority="1"/>
  </conditionalFormatting>
  <pageMargins left="0.25" right="0.25" top="0.75" bottom="0.75" header="0.298611111111111" footer="0.298611111111111"/>
  <pageSetup paperSize="8" scale="24"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方案一</vt:lpstr>
      <vt:lpstr>方案二</vt:lpstr>
      <vt:lpstr>方案三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lin24</dc:creator>
  <cp:lastModifiedBy>華地</cp:lastModifiedBy>
  <dcterms:created xsi:type="dcterms:W3CDTF">2024-03-05T22:09:00Z</dcterms:created>
  <dcterms:modified xsi:type="dcterms:W3CDTF">2024-09-30T02:03:23Z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21ED3EF9F67247188B475E6ED5FEC2F1_13</vt:lpwstr>
  </property>
  <property fmtid="{D5CDD505-2E9C-101B-9397-08002B2CF9AE}" pid="3" name="KSOProductBuildVer">
    <vt:lpwstr>2052-12.1.0.18276</vt:lpwstr>
  </property>
</Properties>
</file>