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6" activeTab="1"/>
  </bookViews>
  <sheets>
    <sheet name="01-本级一般收入" sheetId="1" r:id="rId1"/>
    <sheet name="02-本级一般支出" sheetId="2" r:id="rId2"/>
    <sheet name="03-本级一般平衡" sheetId="3" r:id="rId3"/>
    <sheet name="4-本级基本支出" sheetId="4" r:id="rId4"/>
    <sheet name="7-本级基金支出" sheetId="5" r:id="rId5"/>
    <sheet name="8-本级基金平衡" sheetId="6" r:id="rId6"/>
    <sheet name="24-本地区国资收入" sheetId="7" r:id="rId7"/>
    <sheet name="25-本地区国资支出" sheetId="8" r:id="rId8"/>
    <sheet name="26-本级国资收入" sheetId="9" r:id="rId9"/>
    <sheet name="27-本级国资支出" sheetId="10" r:id="rId10"/>
    <sheet name="28-国资对下补助" sheetId="11" r:id="rId11"/>
    <sheet name="29-本地区社保收入" sheetId="12" r:id="rId12"/>
    <sheet name="30-本地区社保支出" sheetId="13" r:id="rId13"/>
    <sheet name="31-本级社保收入" sheetId="14" r:id="rId14"/>
    <sheet name="32-本级社保支出" sheetId="15" r:id="rId15"/>
    <sheet name="34-分地区限额汇总" sheetId="16" r:id="rId16"/>
  </sheets>
  <externalReferences>
    <externalReference r:id="rId19"/>
    <externalReference r:id="rId20"/>
    <externalReference r:id="rId21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12">#REF!</definedName>
    <definedName name="__1A01_" localSheetId="13">#REF!</definedName>
    <definedName name="__1A01_" localSheetId="14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11">'[1]A01-1'!$A$5:$C$36</definedName>
    <definedName name="_2A08_" localSheetId="12">'[1]A01-1'!$A$5:$C$36</definedName>
    <definedName name="_2A08_" localSheetId="13">'[1]A01-1'!$A$5:$C$36</definedName>
    <definedName name="_2A08_" localSheetId="14">'[1]A01-1'!$A$5:$C$36</definedName>
    <definedName name="_2A08_">'[2]A01-1'!$A$5:$C$36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0">'01-本级一般收入'!$1:$4</definedName>
    <definedName name="_xlnm.Print_Titles" localSheetId="1">'02-本级一般支出'!$1:$4</definedName>
    <definedName name="_xlnm.Print_Titles" localSheetId="11">'29-本地区社保收入'!$1:$4</definedName>
    <definedName name="_xlnm.Print_Titles">#N/A</definedName>
    <definedName name="s">#N/A</definedName>
    <definedName name="地区名称" localSheetId="1">'[3]封面'!$B$2:$B$6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4">#REF!</definedName>
    <definedName name="地区名称">#REF!</definedName>
    <definedName name="支出" localSheetId="11">#REF!</definedName>
    <definedName name="支出" localSheetId="12">#REF!</definedName>
    <definedName name="支出" localSheetId="13">#REF!</definedName>
    <definedName name="支出" localSheetId="14">#REF!</definedName>
    <definedName name="支出">#REF!</definedName>
  </definedNames>
  <calcPr fullCalcOnLoad="1"/>
</workbook>
</file>

<file path=xl/comments2.xml><?xml version="1.0" encoding="utf-8"?>
<comments xmlns="http://schemas.openxmlformats.org/spreadsheetml/2006/main">
  <authors>
    <author>ysg</author>
  </authors>
  <commentList>
    <comment ref="B597" authorId="0">
      <text>
        <r>
          <rPr>
            <b/>
            <sz val="9"/>
            <rFont val="宋体"/>
            <family val="0"/>
          </rPr>
          <t>ysg:</t>
        </r>
        <r>
          <rPr>
            <sz val="9"/>
            <rFont val="宋体"/>
            <family val="0"/>
          </rPr>
          <t xml:space="preserve">
882+197</t>
        </r>
      </text>
    </comment>
    <comment ref="B681" authorId="0">
      <text>
        <r>
          <rPr>
            <b/>
            <sz val="9"/>
            <rFont val="宋体"/>
            <family val="0"/>
          </rPr>
          <t>ysg:</t>
        </r>
        <r>
          <rPr>
            <sz val="9"/>
            <rFont val="宋体"/>
            <family val="0"/>
          </rPr>
          <t xml:space="preserve">
115+706</t>
        </r>
      </text>
    </comment>
    <comment ref="B693" authorId="0">
      <text>
        <r>
          <rPr>
            <b/>
            <sz val="9"/>
            <rFont val="宋体"/>
            <family val="0"/>
          </rPr>
          <t>ysg:</t>
        </r>
        <r>
          <rPr>
            <sz val="9"/>
            <rFont val="宋体"/>
            <family val="0"/>
          </rPr>
          <t xml:space="preserve">
20+1940</t>
        </r>
      </text>
    </comment>
  </commentList>
</comments>
</file>

<file path=xl/sharedStrings.xml><?xml version="1.0" encoding="utf-8"?>
<sst xmlns="http://schemas.openxmlformats.org/spreadsheetml/2006/main" count="1792" uniqueCount="1334">
  <si>
    <t>样表1</t>
  </si>
  <si>
    <t>2020年万源市地方一般公共预算收入预算表</t>
  </si>
  <si>
    <t>单位：万元</t>
  </si>
  <si>
    <t>预算科目</t>
  </si>
  <si>
    <t>预算数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</si>
  <si>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</si>
  <si>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</si>
  <si>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</si>
  <si>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</si>
  <si>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</si>
  <si>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</si>
  <si>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</si>
  <si>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</si>
  <si>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</si>
  <si>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</si>
  <si>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</si>
  <si>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</si>
  <si>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</si>
  <si>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</si>
  <si>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</si>
  <si>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</si>
  <si>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</si>
  <si>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</si>
  <si>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</si>
  <si>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</si>
  <si>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</si>
  <si>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</si>
  <si>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</si>
  <si>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</si>
  <si>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</si>
  <si>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</si>
  <si>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表二</t>
  </si>
  <si>
    <t>2020年万源市一般公共预算支出预算表</t>
  </si>
  <si>
    <t>项目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</si>
  <si>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</si>
  <si>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</si>
  <si>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</si>
  <si>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</si>
  <si>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</si>
  <si>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</si>
  <si>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</si>
  <si>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</si>
  <si>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</si>
  <si>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</si>
  <si>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</si>
  <si>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</si>
  <si>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</si>
  <si>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</si>
  <si>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</si>
  <si>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</si>
  <si>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</si>
  <si>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</si>
  <si>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</si>
  <si>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</si>
  <si>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</si>
  <si>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</si>
  <si>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</si>
  <si>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</si>
  <si>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</si>
  <si>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</si>
  <si>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</si>
  <si>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</si>
  <si>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</si>
  <si>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</si>
  <si>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</si>
  <si>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</si>
  <si>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</si>
  <si>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</si>
  <si>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</si>
  <si>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</si>
  <si>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</si>
  <si>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</si>
  <si>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</si>
  <si>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</si>
  <si>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</si>
  <si>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</si>
  <si>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</si>
  <si>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</si>
  <si>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</si>
  <si>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</si>
  <si>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</si>
  <si>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</si>
  <si>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</si>
  <si>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</si>
  <si>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</si>
  <si>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</si>
  <si>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</si>
  <si>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</si>
  <si>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</si>
  <si>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</si>
  <si>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</si>
  <si>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</si>
  <si>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</si>
  <si>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</si>
  <si>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</si>
  <si>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</si>
  <si>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</si>
  <si>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</si>
  <si>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</si>
  <si>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</si>
  <si>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</si>
  <si>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</si>
  <si>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</si>
  <si>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</si>
  <si>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</si>
  <si>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</si>
  <si>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</si>
  <si>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</si>
  <si>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</si>
  <si>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</si>
  <si>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</si>
  <si>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</si>
  <si>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</si>
  <si>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</si>
  <si>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</si>
  <si>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</si>
  <si>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</si>
  <si>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</si>
  <si>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</si>
  <si>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</si>
  <si>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</si>
  <si>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</si>
  <si>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</si>
  <si>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</si>
  <si>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</si>
  <si>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</si>
  <si>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</si>
  <si>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</si>
  <si>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</si>
  <si>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</si>
  <si>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</si>
  <si>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</si>
  <si>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</si>
  <si>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</si>
  <si>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</si>
  <si>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</si>
  <si>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</si>
  <si>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</si>
  <si>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</si>
  <si>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</si>
  <si>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</si>
  <si>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</si>
  <si>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</si>
  <si>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</si>
  <si>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</si>
  <si>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</si>
  <si>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</si>
  <si>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</si>
  <si>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</si>
  <si>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</si>
  <si>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</si>
  <si>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</si>
  <si>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</si>
  <si>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</si>
  <si>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</si>
  <si>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</si>
  <si>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</si>
  <si>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</si>
  <si>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</si>
  <si>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</si>
  <si>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</si>
  <si>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</si>
  <si>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</si>
  <si>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</si>
  <si>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</si>
  <si>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</si>
  <si>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</si>
  <si>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</si>
  <si>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</si>
  <si>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</si>
  <si>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</si>
  <si>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</si>
  <si>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</si>
  <si>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</si>
  <si>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</si>
  <si>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</si>
  <si>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</si>
  <si>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</si>
  <si>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</si>
  <si>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</si>
  <si>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</si>
  <si>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</si>
  <si>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</si>
  <si>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</si>
  <si>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</si>
  <si>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</si>
  <si>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</si>
  <si>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</si>
  <si>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</si>
  <si>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</si>
  <si>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</si>
  <si>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</si>
  <si>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</si>
  <si>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</si>
  <si>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</si>
  <si>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</si>
  <si>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</si>
  <si>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</si>
  <si>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</si>
  <si>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</si>
  <si>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</si>
  <si>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</si>
  <si>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</si>
  <si>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</si>
  <si>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</si>
  <si>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</si>
  <si>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</si>
  <si>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</si>
  <si>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</si>
  <si>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</si>
  <si>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</si>
  <si>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</si>
  <si>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</si>
  <si>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</si>
  <si>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</si>
  <si>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</si>
  <si>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</si>
  <si>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</si>
  <si>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</si>
  <si>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</si>
  <si>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</si>
  <si>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</si>
  <si>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</si>
  <si>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</si>
  <si>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</si>
  <si>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</si>
  <si>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</si>
  <si>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</si>
  <si>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</si>
  <si>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</si>
  <si>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</si>
  <si>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</si>
  <si>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</si>
  <si>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</si>
  <si>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</si>
  <si>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</si>
  <si>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</si>
  <si>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</si>
  <si>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</si>
  <si>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</si>
  <si>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</si>
  <si>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</si>
  <si>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</si>
  <si>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</si>
  <si>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</si>
  <si>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</si>
  <si>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</si>
  <si>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</si>
  <si>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</si>
  <si>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</si>
  <si>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</si>
  <si>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</si>
  <si>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</si>
  <si>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</si>
  <si>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</si>
  <si>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</si>
  <si>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</si>
  <si>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</si>
  <si>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</si>
  <si>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</si>
  <si>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</si>
  <si>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</si>
  <si>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</si>
  <si>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</si>
  <si>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</si>
  <si>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</si>
  <si>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</si>
  <si>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</si>
  <si>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</si>
  <si>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</si>
  <si>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</si>
  <si>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</si>
  <si>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</si>
  <si>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</si>
  <si>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</si>
  <si>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</si>
  <si>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</si>
  <si>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</si>
  <si>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</si>
  <si>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</si>
  <si>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</si>
  <si>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</si>
  <si>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</si>
  <si>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</si>
  <si>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</si>
  <si>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</si>
  <si>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</si>
  <si>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</si>
  <si>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</si>
  <si>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</si>
  <si>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</si>
  <si>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</si>
  <si>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</si>
  <si>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</si>
  <si>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</si>
  <si>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</si>
  <si>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</si>
  <si>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</si>
  <si>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</si>
  <si>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</si>
  <si>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</si>
  <si>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</si>
  <si>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</si>
  <si>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</si>
  <si>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</si>
  <si>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</si>
  <si>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</si>
  <si>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</si>
  <si>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</si>
  <si>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</si>
  <si>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</si>
  <si>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</si>
  <si>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</si>
  <si>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</si>
  <si>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</si>
  <si>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</si>
  <si>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</si>
  <si>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</si>
  <si>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</si>
  <si>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</si>
  <si>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</si>
  <si>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</si>
  <si>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</si>
  <si>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</si>
  <si>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</si>
  <si>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</si>
  <si>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</si>
  <si>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</si>
  <si>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</si>
  <si>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</si>
  <si>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</si>
  <si>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</si>
  <si>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</si>
  <si>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</si>
  <si>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</si>
  <si>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</si>
  <si>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</si>
  <si>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</si>
  <si>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</si>
  <si>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</si>
  <si>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</si>
  <si>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</si>
  <si>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</si>
  <si>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</si>
  <si>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</si>
  <si>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</si>
  <si>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</si>
  <si>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</si>
  <si>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</si>
  <si>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</si>
  <si>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</si>
  <si>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</si>
  <si>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</si>
  <si>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</si>
  <si>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</si>
  <si>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</si>
  <si>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</si>
  <si>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</si>
  <si>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</si>
  <si>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</si>
  <si>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</si>
  <si>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</si>
  <si>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</si>
  <si>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</si>
  <si>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</si>
  <si>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</si>
  <si>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</si>
  <si>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</si>
  <si>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</si>
  <si>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</si>
  <si>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</si>
  <si>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</si>
  <si>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</si>
  <si>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</si>
  <si>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</si>
  <si>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</si>
  <si>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</si>
  <si>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</si>
  <si>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</si>
  <si>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</si>
  <si>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</si>
  <si>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</si>
  <si>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</si>
  <si>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</si>
  <si>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</si>
  <si>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</si>
  <si>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</si>
  <si>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</si>
  <si>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</si>
  <si>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</si>
  <si>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</si>
  <si>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</si>
  <si>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</si>
  <si>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</si>
  <si>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</si>
  <si>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</si>
  <si>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</si>
  <si>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</si>
  <si>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</si>
  <si>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</si>
  <si>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</si>
  <si>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</si>
  <si>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</si>
  <si>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</si>
  <si>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</si>
  <si>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</si>
  <si>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</si>
  <si>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</si>
  <si>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</si>
  <si>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</si>
  <si>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</si>
  <si>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</si>
  <si>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</si>
  <si>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</si>
  <si>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</si>
  <si>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</si>
  <si>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</si>
  <si>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</si>
  <si>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</si>
  <si>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</si>
  <si>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</si>
  <si>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</si>
  <si>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</si>
  <si>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</si>
  <si>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</si>
  <si>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</si>
  <si>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</si>
  <si>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</si>
  <si>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</si>
  <si>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</si>
  <si>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</si>
  <si>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</si>
  <si>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</si>
  <si>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</si>
  <si>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</si>
  <si>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</si>
  <si>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</si>
  <si>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</si>
  <si>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</si>
  <si>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</si>
  <si>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</si>
  <si>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</si>
  <si>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</si>
  <si>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</si>
  <si>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</si>
  <si>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</si>
  <si>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</si>
  <si>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</si>
  <si>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</si>
  <si>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</si>
  <si>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</si>
  <si>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</si>
  <si>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</si>
  <si>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</si>
  <si>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</si>
  <si>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</si>
  <si>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</si>
  <si>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</si>
  <si>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</si>
  <si>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</si>
  <si>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</si>
  <si>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</si>
  <si>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</si>
  <si>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</si>
  <si>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</si>
  <si>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</si>
  <si>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</si>
  <si>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</si>
  <si>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</si>
  <si>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</si>
  <si>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</si>
  <si>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</si>
  <si>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</si>
  <si>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</si>
  <si>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</si>
  <si>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</si>
  <si>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</si>
  <si>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</si>
  <si>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</si>
  <si>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</si>
  <si>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</si>
  <si>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</si>
  <si>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</si>
  <si>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</si>
  <si>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</si>
  <si>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</si>
  <si>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</si>
  <si>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</si>
  <si>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</si>
  <si>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</si>
  <si>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</si>
  <si>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</si>
  <si>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</si>
  <si>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</si>
  <si>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</si>
  <si>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</si>
  <si>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</si>
  <si>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</si>
  <si>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</si>
  <si>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</si>
  <si>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</si>
  <si>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</si>
  <si>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</si>
  <si>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</si>
  <si>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</si>
  <si>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</si>
  <si>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</si>
  <si>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</si>
  <si>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</si>
  <si>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</si>
  <si>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</si>
  <si>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</si>
  <si>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</si>
  <si>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</si>
  <si>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</si>
  <si>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</si>
  <si>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</si>
  <si>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</si>
  <si>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</si>
  <si>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</si>
  <si>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</si>
  <si>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</si>
  <si>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</si>
  <si>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</si>
  <si>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</si>
  <si>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</si>
  <si>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</si>
  <si>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</si>
  <si>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</si>
  <si>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</si>
  <si>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</si>
  <si>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</si>
  <si>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</si>
  <si>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</si>
  <si>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</si>
  <si>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</si>
  <si>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</si>
  <si>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</si>
  <si>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</si>
  <si>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</si>
  <si>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</si>
  <si>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</si>
  <si>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</si>
  <si>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</si>
  <si>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</si>
  <si>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</si>
  <si>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</si>
  <si>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</si>
  <si>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</si>
  <si>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</si>
  <si>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</si>
  <si>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</si>
  <si>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</si>
  <si>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</si>
  <si>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</si>
  <si>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</si>
  <si>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</si>
  <si>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</si>
  <si>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</si>
  <si>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</si>
  <si>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</si>
  <si>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</si>
  <si>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</si>
  <si>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</si>
  <si>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</si>
  <si>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</si>
  <si>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</si>
  <si>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</si>
  <si>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</si>
  <si>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</si>
  <si>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</si>
  <si>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</si>
  <si>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</si>
  <si>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</si>
  <si>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</si>
  <si>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</si>
  <si>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</si>
  <si>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</si>
  <si>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</si>
  <si>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</si>
  <si>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</si>
  <si>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</si>
  <si>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</si>
  <si>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</si>
  <si>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</si>
  <si>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</si>
  <si>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</si>
  <si>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</si>
  <si>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</si>
  <si>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</si>
  <si>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</si>
  <si>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</si>
  <si>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</si>
  <si>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</si>
  <si>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</si>
  <si>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</si>
  <si>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</si>
  <si>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</si>
  <si>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</si>
  <si>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</si>
  <si>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</si>
  <si>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</si>
  <si>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</si>
  <si>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</si>
  <si>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</si>
  <si>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</si>
  <si>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</si>
  <si>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</si>
  <si>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</si>
  <si>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</si>
  <si>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</si>
  <si>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</si>
  <si>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</si>
  <si>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</si>
  <si>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</si>
  <si>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</si>
  <si>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</si>
  <si>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</si>
  <si>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</si>
  <si>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</si>
  <si>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</si>
  <si>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</si>
  <si>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</si>
  <si>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</si>
  <si>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</si>
  <si>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</si>
  <si>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</si>
  <si>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</si>
  <si>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</si>
  <si>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</si>
  <si>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</si>
  <si>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</si>
  <si>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</si>
  <si>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</si>
  <si>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</si>
  <si>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</si>
  <si>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</si>
  <si>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</si>
  <si>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</si>
  <si>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</si>
  <si>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</si>
  <si>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</si>
  <si>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</si>
  <si>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</si>
  <si>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</si>
  <si>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</si>
  <si>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</si>
  <si>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</si>
  <si>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</si>
  <si>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</si>
  <si>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</si>
  <si>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</si>
  <si>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</si>
  <si>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</si>
  <si>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</si>
  <si>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</si>
  <si>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</si>
  <si>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</si>
  <si>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</si>
  <si>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</si>
  <si>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</si>
  <si>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</si>
  <si>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</si>
  <si>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</si>
  <si>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</si>
  <si>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</si>
  <si>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</si>
  <si>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</si>
  <si>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</si>
  <si>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</si>
  <si>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</si>
  <si>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</si>
  <si>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</si>
  <si>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</si>
  <si>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</si>
  <si>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</si>
  <si>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</si>
  <si>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</si>
  <si>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</si>
  <si>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</si>
  <si>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</si>
  <si>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</si>
  <si>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</si>
  <si>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</si>
  <si>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</si>
  <si>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</si>
  <si>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</si>
  <si>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</si>
  <si>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</si>
  <si>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</si>
  <si>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</si>
  <si>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</si>
  <si>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</si>
  <si>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</si>
  <si>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</si>
  <si>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</si>
  <si>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</si>
  <si>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</si>
  <si>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</si>
  <si>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</si>
  <si>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</si>
  <si>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</si>
  <si>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</si>
  <si>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</si>
  <si>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</si>
  <si>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</si>
  <si>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</si>
  <si>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</si>
  <si>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</si>
  <si>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</si>
  <si>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</si>
  <si>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</si>
  <si>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</si>
  <si>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</si>
  <si>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</si>
  <si>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</si>
  <si>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</si>
  <si>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</si>
  <si>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</si>
  <si>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</si>
  <si>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</si>
  <si>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</si>
  <si>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</si>
  <si>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</si>
  <si>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</si>
  <si>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</si>
  <si>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</si>
  <si>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</si>
  <si>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</si>
  <si>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</si>
  <si>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</si>
  <si>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</si>
  <si>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</si>
  <si>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</si>
  <si>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</si>
  <si>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</si>
  <si>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</si>
  <si>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</si>
  <si>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</si>
  <si>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</si>
  <si>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</si>
  <si>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</si>
  <si>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</si>
  <si>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</si>
  <si>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</si>
  <si>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</si>
  <si>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</si>
  <si>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</si>
  <si>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</si>
  <si>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</si>
  <si>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</si>
  <si>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</si>
  <si>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</si>
  <si>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</si>
  <si>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</si>
  <si>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</si>
  <si>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</si>
  <si>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</si>
  <si>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</si>
  <si>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</si>
  <si>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</si>
  <si>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</si>
  <si>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</si>
  <si>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</si>
  <si>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</si>
  <si>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</si>
  <si>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</si>
  <si>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</si>
  <si>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</si>
  <si>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</si>
  <si>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</si>
  <si>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</si>
  <si>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</si>
  <si>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</si>
  <si>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</si>
  <si>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</si>
  <si>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</si>
  <si>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</si>
  <si>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</si>
  <si>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</si>
  <si>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</si>
  <si>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</si>
  <si>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</si>
  <si>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</si>
  <si>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</si>
  <si>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</si>
  <si>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</si>
  <si>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</si>
  <si>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</si>
  <si>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</si>
  <si>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</si>
  <si>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</si>
  <si>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</si>
  <si>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</si>
  <si>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</si>
  <si>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</si>
  <si>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</si>
  <si>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</si>
  <si>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</si>
  <si>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</si>
  <si>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</si>
  <si>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</si>
  <si>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</si>
  <si>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</si>
  <si>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</si>
  <si>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</si>
  <si>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</si>
  <si>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</si>
  <si>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</si>
  <si>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</si>
  <si>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</si>
  <si>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</si>
  <si>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</si>
  <si>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</si>
  <si>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</si>
  <si>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</si>
  <si>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</si>
  <si>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</si>
  <si>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</si>
  <si>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</si>
  <si>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</si>
  <si>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</si>
  <si>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</si>
  <si>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</si>
  <si>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</si>
  <si>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</si>
  <si>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</si>
  <si>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</si>
  <si>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</si>
  <si>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</si>
  <si>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</si>
  <si>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</si>
  <si>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</si>
  <si>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</si>
  <si>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</si>
  <si>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</si>
  <si>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</si>
  <si>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</si>
  <si>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</si>
  <si>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</si>
  <si>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</si>
  <si>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</si>
  <si>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</si>
  <si>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</si>
  <si>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</si>
  <si>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</si>
  <si>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</si>
  <si>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</si>
  <si>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</si>
  <si>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</si>
  <si>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</si>
  <si>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</si>
  <si>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</si>
  <si>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</si>
  <si>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</si>
  <si>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</si>
  <si>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</si>
  <si>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</si>
  <si>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</si>
  <si>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</si>
  <si>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</si>
  <si>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</si>
  <si>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</si>
  <si>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</si>
  <si>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</si>
  <si>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</si>
  <si>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</si>
  <si>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</si>
  <si>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</si>
  <si>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</si>
  <si>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</si>
  <si>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</si>
  <si>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</si>
  <si>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</si>
  <si>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</si>
  <si>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</si>
  <si>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</si>
  <si>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</si>
  <si>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</si>
  <si>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</si>
  <si>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</si>
  <si>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</si>
  <si>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</si>
  <si>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</si>
  <si>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</si>
  <si>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</si>
  <si>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</si>
  <si>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</si>
  <si>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</si>
  <si>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</si>
  <si>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</si>
  <si>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</si>
  <si>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</si>
  <si>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</si>
  <si>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</si>
  <si>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</si>
  <si>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</si>
  <si>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</si>
  <si>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</si>
  <si>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</si>
  <si>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</si>
  <si>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</si>
  <si>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</si>
  <si>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</si>
  <si>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</si>
  <si>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</si>
  <si>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</si>
  <si>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</si>
  <si>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</si>
  <si>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</si>
  <si>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</si>
  <si>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</si>
  <si>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</si>
  <si>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</si>
  <si>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</si>
  <si>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</si>
  <si>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</si>
  <si>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</si>
  <si>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</si>
  <si>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</si>
  <si>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</si>
  <si>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</si>
  <si>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</si>
  <si>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</si>
  <si>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</si>
  <si>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</si>
  <si>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</si>
  <si>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</si>
  <si>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</si>
  <si>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</si>
  <si>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</si>
  <si>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</si>
  <si>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</si>
  <si>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</si>
  <si>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</si>
  <si>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</si>
  <si>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</si>
  <si>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</si>
  <si>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</si>
  <si>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</si>
  <si>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</si>
  <si>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</si>
  <si>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</si>
  <si>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</si>
  <si>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</si>
  <si>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</si>
  <si>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</si>
  <si>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</si>
  <si>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</si>
  <si>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</si>
  <si>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</si>
  <si>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</si>
  <si>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</si>
  <si>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</si>
  <si>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</si>
  <si>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</si>
  <si>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</si>
  <si>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</si>
  <si>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</si>
  <si>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</si>
  <si>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</si>
  <si>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</si>
  <si>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</si>
  <si>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</si>
  <si>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</si>
  <si>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</si>
  <si>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</si>
  <si>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</si>
  <si>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</si>
  <si>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</si>
  <si>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</si>
  <si>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</si>
  <si>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</si>
  <si>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</si>
  <si>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</si>
  <si>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</si>
  <si>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</si>
  <si>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</si>
  <si>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</si>
  <si>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</si>
  <si>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</si>
  <si>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</si>
  <si>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</si>
  <si>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</si>
  <si>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</si>
  <si>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</si>
  <si>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</si>
  <si>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</si>
  <si>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</si>
  <si>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</si>
  <si>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</si>
  <si>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</si>
  <si>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</si>
  <si>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</si>
  <si>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</si>
  <si>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</si>
  <si>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</si>
  <si>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</si>
  <si>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</si>
  <si>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</si>
  <si>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</si>
  <si>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</si>
  <si>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</si>
  <si>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</si>
  <si>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</si>
  <si>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</si>
  <si>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</si>
  <si>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</si>
  <si>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</si>
  <si>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</si>
  <si>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</si>
  <si>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</si>
  <si>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样表3</t>
  </si>
  <si>
    <t>2020年万源市一般公共预算收支预算平衡表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</si>
  <si>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</si>
  <si>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</si>
  <si>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</si>
  <si>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</si>
  <si>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</si>
  <si>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</si>
  <si>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</si>
  <si>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</si>
  <si>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</si>
  <si>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体制上解支出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</si>
  <si>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</si>
  <si>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</si>
  <si>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</si>
  <si>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t xml:space="preserve">  援助其他地区支出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</si>
  <si>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</si>
  <si>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地方政府一般债务还本支出</t>
  </si>
  <si>
    <t xml:space="preserve">  地方政府一般债务收入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</si>
  <si>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</si>
  <si>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国债转贷收入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</si>
  <si>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</si>
  <si>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</si>
  <si>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t xml:space="preserve">  调出资金</t>
  </si>
  <si>
    <t xml:space="preserve">  上年结转收入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</si>
  <si>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补充预算稳定调节基金</t>
    </r>
  </si>
  <si>
    <t xml:space="preserve">  调入资金   </t>
  </si>
  <si>
    <t xml:space="preserve">    补充预算周转金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</si>
  <si>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调入预算稳定调节金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</si>
  <si>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其他调出资金</t>
    </r>
  </si>
  <si>
    <t xml:space="preserve">        从政府性基金预算调入</t>
  </si>
  <si>
    <t xml:space="preserve">        从国有资本经营预算调入</t>
  </si>
  <si>
    <t xml:space="preserve">        从其他资金调入</t>
  </si>
  <si>
    <t>收  入  总  计</t>
  </si>
  <si>
    <t>支  出  总  计</t>
  </si>
  <si>
    <t>样表10</t>
  </si>
  <si>
    <t>2020年万源市一般公共预算基本支出预算表</t>
  </si>
  <si>
    <t>预    算    科    目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</si>
  <si>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</si>
  <si>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</si>
  <si>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</si>
  <si>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</si>
  <si>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</si>
  <si>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医疗保险</t>
  </si>
  <si>
    <t xml:space="preserve">  补充医疗保险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</si>
  <si>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</si>
  <si>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</si>
  <si>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</si>
  <si>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</si>
  <si>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</si>
  <si>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</si>
  <si>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</si>
  <si>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</si>
  <si>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</si>
  <si>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</si>
  <si>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</si>
  <si>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</si>
  <si>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</si>
  <si>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</si>
  <si>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</si>
  <si>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</si>
  <si>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</si>
  <si>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</si>
  <si>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</si>
  <si>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</si>
  <si>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</si>
  <si>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</si>
  <si>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</si>
  <si>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其他交通工具运行维护费</t>
  </si>
  <si>
    <t xml:space="preserve">  其他商品和服务支出</t>
  </si>
  <si>
    <t xml:space="preserve">  办公设备购置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</si>
  <si>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</si>
  <si>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</si>
  <si>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</si>
  <si>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</si>
  <si>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</si>
  <si>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</si>
  <si>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住房公积金</t>
  </si>
  <si>
    <t xml:space="preserve">  其他对个人和家庭的补助支出</t>
  </si>
  <si>
    <t>样表18</t>
  </si>
  <si>
    <t>2020年万源市政府性基金支出预算表</t>
  </si>
  <si>
    <r>
      <rPr>
        <b/>
        <sz val="12"/>
        <rFont val="宋体"/>
        <family val="0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</si>
  <si>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一、文化体育与传媒支出</t>
  </si>
  <si>
    <t>二、社会保障和就业支出</t>
  </si>
  <si>
    <t>三、节能环保支出</t>
  </si>
  <si>
    <t>四、城乡社区支出</t>
  </si>
  <si>
    <t>其中：国有土地使用权出让收入及对应专项债务收入安排的支出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</si>
  <si>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</si>
  <si>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</si>
  <si>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</si>
  <si>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>五、农林水支出</t>
  </si>
  <si>
    <t>其中：大中型水库库区基金及对应债务专著收入安排的支出</t>
  </si>
  <si>
    <t>六、交通运输支出</t>
  </si>
  <si>
    <t/>
  </si>
  <si>
    <t>七、资源勘探信息等支出</t>
  </si>
  <si>
    <t>八、商业服务业等支出</t>
  </si>
  <si>
    <t>九、其他支出</t>
  </si>
  <si>
    <t>其中：彩票公益金及对应专项债务收入安排的支出</t>
  </si>
  <si>
    <t>样表19</t>
  </si>
  <si>
    <t>2020年万源市政府性基金收支预算平衡表</t>
  </si>
  <si>
    <t>收 入</t>
  </si>
  <si>
    <t>支 出</t>
  </si>
  <si>
    <t>政府性基金收入</t>
  </si>
  <si>
    <t>政府性基金支出</t>
  </si>
  <si>
    <t>上级补助收入</t>
  </si>
  <si>
    <t>补助下级支出</t>
  </si>
  <si>
    <t>下级上解收入</t>
  </si>
  <si>
    <t>上解上级支出</t>
  </si>
  <si>
    <t>调入资金</t>
  </si>
  <si>
    <t>调出资金</t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</si>
  <si>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地方政府债务收入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</si>
  <si>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债务转贷支出</t>
    </r>
  </si>
  <si>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专项债务收入</t>
    </r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</si>
  <si>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地方政府专项债务转贷支出</t>
    </r>
  </si>
  <si>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上年结转收入</t>
    </r>
  </si>
  <si>
    <t>收入总计</t>
  </si>
  <si>
    <t>支出总计</t>
  </si>
  <si>
    <t>2020年万源市国有资本经营预算收入预算表</t>
  </si>
  <si>
    <r>
      <rPr>
        <b/>
        <sz val="12"/>
        <rFont val="宋体"/>
        <family val="0"/>
      </rPr>
      <t xml:space="preserve">预  算  </t>
    </r>
    <r>
      <rPr>
        <b/>
        <sz val="12"/>
        <rFont val="宋体"/>
        <family val="0"/>
      </rPr>
      <t>科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</si>
  <si>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</si>
  <si>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</si>
  <si>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</si>
  <si>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</si>
  <si>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</si>
  <si>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</si>
  <si>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</si>
  <si>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</si>
  <si>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</si>
  <si>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</si>
  <si>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</si>
  <si>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</si>
  <si>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</si>
  <si>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</si>
  <si>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</si>
  <si>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</si>
  <si>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</si>
  <si>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</si>
  <si>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</si>
  <si>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</si>
  <si>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</si>
  <si>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</si>
  <si>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</si>
  <si>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</si>
  <si>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</si>
  <si>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</si>
  <si>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</si>
  <si>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</si>
  <si>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</si>
  <si>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</si>
  <si>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</si>
  <si>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</si>
  <si>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全市国有资本经营预算收入</t>
  </si>
  <si>
    <t>国有资本经营预算转移性收入</t>
  </si>
  <si>
    <t>上年结转收入</t>
  </si>
  <si>
    <t>样表25</t>
  </si>
  <si>
    <t>2020年万源市国有资本经营预算支出预算表</t>
  </si>
  <si>
    <t>一、国有资本经营预算支出</t>
  </si>
  <si>
    <t xml:space="preserve">    （一）解决历史遗留问题及改革成本支出</t>
  </si>
  <si>
    <r>
      <rPr>
        <sz val="12"/>
        <rFont val="宋体"/>
        <family val="0"/>
      </rP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</si>
  <si>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国有企业办职教幼教补助支出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</si>
  <si>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国有企业退休人员社会化管理补助支出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</si>
  <si>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国有企业改革成本支出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</si>
  <si>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</si>
  <si>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</si>
  <si>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</si>
  <si>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公益性设施投资支出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</si>
  <si>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前瞻性战略性产业发展支出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</si>
  <si>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生态环境保护支出</t>
    </r>
  </si>
  <si>
    <r>
      <rPr>
        <sz val="12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2"/>
        <rFont val="宋体"/>
        <family val="0"/>
      </rPr>
      <t>支持科技进步支出</t>
    </r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</si>
  <si>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对外投资合作支出</t>
    </r>
  </si>
  <si>
    <r>
      <rPr>
        <sz val="12"/>
        <rFont val="宋体"/>
        <family val="0"/>
      </rPr>
      <t/>
    </r>
    <r>
      <rPr>
        <sz val="12"/>
        <rFont val="宋体"/>
        <family val="0"/>
      </rPr>
      <t xml:space="preserve">                其他国有企业资本金注入</t>
    </r>
  </si>
  <si>
    <t xml:space="preserve">    （三）国有企业政策性补贴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</si>
  <si>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</si>
  <si>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</si>
  <si>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</si>
  <si>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</si>
  <si>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</si>
  <si>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</si>
  <si>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</si>
  <si>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</si>
  <si>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全x国有资本经营预算支出</t>
  </si>
  <si>
    <t>结转下年支出</t>
  </si>
  <si>
    <t>样表26</t>
  </si>
  <si>
    <t>预  算  科  目</t>
  </si>
  <si>
    <t>市本级国有资本经营预算收入</t>
  </si>
  <si>
    <t>样表27</t>
  </si>
  <si>
    <t xml:space="preserve">    （三）其他国有资本经营预算支出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</si>
  <si>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</si>
  <si>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</si>
  <si>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</si>
  <si>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>省级国有资本经营预算支出</t>
  </si>
  <si>
    <t>样表28</t>
  </si>
  <si>
    <t>2020年万源市国有资本经营预算转移支付分地区预算表</t>
  </si>
  <si>
    <t>地区</t>
  </si>
  <si>
    <t>xx（区、县）</t>
  </si>
  <si>
    <t xml:space="preserve">                       </t>
  </si>
  <si>
    <r>
      <rPr>
        <b/>
        <sz val="12"/>
        <rFont val="宋体"/>
        <family val="0"/>
      </rPr>
      <t>样表2</t>
    </r>
    <r>
      <rPr>
        <b/>
        <sz val="12"/>
        <rFont val="宋体"/>
        <family val="0"/>
      </rPr>
      <t>9</t>
    </r>
  </si>
  <si>
    <t>2020年万源市社会保险基金收入预算表</t>
  </si>
  <si>
    <t>简要说明</t>
  </si>
  <si>
    <t>一、企业职工基本养老保险基金收入</t>
  </si>
  <si>
    <t>省级统筹</t>
  </si>
  <si>
    <t xml:space="preserve">    其中：企业职工基本养老保险费收入</t>
  </si>
  <si>
    <t xml:space="preserve">          企业职工基本养老保险基金财政补贴收入</t>
  </si>
  <si>
    <t xml:space="preserve">          企业职工基本养老保险基金利息收入</t>
  </si>
  <si>
    <t xml:space="preserve">          企业职工基本养老保险基金委托投资收益</t>
  </si>
  <si>
    <t xml:space="preserve">          其他企业职工基本养老保险基金收入</t>
  </si>
  <si>
    <t>市级统筹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</si>
  <si>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</si>
  <si>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</si>
  <si>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</si>
  <si>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</si>
  <si>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</si>
  <si>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三、城镇职工基本医疗保险基金收入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</si>
  <si>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</si>
  <si>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</si>
  <si>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</si>
  <si>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</si>
  <si>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</si>
  <si>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</si>
  <si>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</si>
  <si>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</si>
  <si>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</si>
  <si>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五、生育保险基金收入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</si>
  <si>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</si>
  <si>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</si>
  <si>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</si>
  <si>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</si>
  <si>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六、新型农村合作医疗基金收入</t>
  </si>
  <si>
    <t xml:space="preserve">    其中：新型农村合作医疗基金缴费收入</t>
  </si>
  <si>
    <t xml:space="preserve">          新型农村合作医疗基金财政补贴收入</t>
  </si>
  <si>
    <t xml:space="preserve">          新型农村合作医疗基金利息收入</t>
  </si>
  <si>
    <t xml:space="preserve">          其他新型农村合作医疗基金收入</t>
  </si>
  <si>
    <t>七、城镇居民基本医疗保险基金收入</t>
  </si>
  <si>
    <t xml:space="preserve">    其中：城镇居民基本医疗保险基金缴费收入</t>
  </si>
  <si>
    <t xml:space="preserve">          城镇居民基本医疗保险基金财政补贴收入</t>
  </si>
  <si>
    <t xml:space="preserve">          城镇居民基本医疗保险基金利息收入</t>
  </si>
  <si>
    <t xml:space="preserve">          其他城镇居民基本医疗保险基金收入</t>
  </si>
  <si>
    <t>八、城乡居民基本养老保险基金收入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</si>
  <si>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</si>
  <si>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</si>
  <si>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</si>
  <si>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</si>
  <si>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</si>
  <si>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其他城乡居民基本养老保险基金收入</t>
  </si>
  <si>
    <t>九、机关事业单位基本养老保险基金收入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</si>
  <si>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</si>
  <si>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</si>
  <si>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 xml:space="preserve">          机关事业单位基本养老保险基金利息收入</t>
  </si>
  <si>
    <t xml:space="preserve">          机关事业单位基本养老保险基金委托投资收益</t>
  </si>
  <si>
    <t xml:space="preserve">          其他机关事业单位基本养老保险基金收入</t>
  </si>
  <si>
    <t>十、城乡居民基本医疗保险基金收入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</si>
  <si>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</si>
  <si>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</si>
  <si>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</si>
  <si>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</si>
  <si>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社会保险基金收入合计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</si>
  <si>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0</t>
    </r>
  </si>
  <si>
    <t>2020年万源市社会保险基金支出预算表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</si>
  <si>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</si>
  <si>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</si>
  <si>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</si>
  <si>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</si>
  <si>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</si>
  <si>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</si>
  <si>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</si>
  <si>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</si>
  <si>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      城镇职工基本医疗保险个人账户基金待遇支出</t>
  </si>
  <si>
    <t xml:space="preserve">          其他城镇职工基本医疗保险基金支出</t>
  </si>
  <si>
    <t>四、工伤保险基金支出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</si>
  <si>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</si>
  <si>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</si>
  <si>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</si>
  <si>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</si>
  <si>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</si>
  <si>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</si>
  <si>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</si>
  <si>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</si>
  <si>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</si>
  <si>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</si>
  <si>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</si>
  <si>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</si>
  <si>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</si>
  <si>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</si>
  <si>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</si>
  <si>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</si>
  <si>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</si>
  <si>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</si>
  <si>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</si>
  <si>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</si>
  <si>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</si>
  <si>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</si>
  <si>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</si>
  <si>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</si>
  <si>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</si>
  <si>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 xml:space="preserve">          其他城乡居民基本医疗保险基金支出</t>
  </si>
  <si>
    <t>社会保险基金支出合计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</si>
  <si>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1</t>
    </r>
  </si>
  <si>
    <t>2020年万源市级社会保险基金收入预算表</t>
  </si>
  <si>
    <t>一、城乡居民基本养老保险基金收入</t>
  </si>
  <si>
    <t xml:space="preserve">    其中：城乡居民基本养老保险费收入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</si>
  <si>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下级上解收入</t>
    </r>
  </si>
  <si>
    <t>三、居民基本医疗保险基金收入</t>
  </si>
  <si>
    <t xml:space="preserve">    其中：居民基本医疗保险费收入</t>
  </si>
  <si>
    <t>五、机关事业单位基本养老保险基金收入</t>
  </si>
  <si>
    <r>
      <rPr>
        <b/>
        <sz val="12"/>
        <rFont val="宋体"/>
        <family val="0"/>
      </rPr>
      <t>样表3</t>
    </r>
    <r>
      <rPr>
        <b/>
        <sz val="12"/>
        <rFont val="宋体"/>
        <family val="0"/>
      </rPr>
      <t>2</t>
    </r>
  </si>
  <si>
    <t>2020年万源市级社会保险基金支出预算表</t>
  </si>
  <si>
    <t>一、城乡居民基本养老保险基金支出</t>
  </si>
  <si>
    <t xml:space="preserve">    其中：城乡居民基本养老保险</t>
  </si>
  <si>
    <t xml:space="preserve">          补助下级支出</t>
  </si>
  <si>
    <t>三、居民基本医疗保险基金支出</t>
  </si>
  <si>
    <t xml:space="preserve">    其中：居民基本医疗保险基金支出</t>
  </si>
  <si>
    <r>
      <rPr>
        <sz val="12"/>
        <rFont val="宋体"/>
        <family val="0"/>
      </rPr>
      <t xml:space="preserve">         </t>
    </r>
    <r>
      <rPr>
        <sz val="11"/>
        <color indexed="8"/>
        <rFont val="宋体"/>
        <family val="0"/>
      </rPr>
      <t xml:space="preserve"> 上解统筹基金支出</t>
    </r>
  </si>
  <si>
    <t>五、机关事业单位基本养老保险基金支出</t>
  </si>
  <si>
    <t>样表34</t>
  </si>
  <si>
    <t>2020年万源市地方政府债务分地区限额汇总表</t>
  </si>
  <si>
    <t xml:space="preserve">                                                          </t>
  </si>
  <si>
    <t>单位：亿元</t>
  </si>
  <si>
    <r>
      <rPr>
        <b/>
        <sz val="12"/>
        <color indexed="8"/>
        <rFont val="宋体"/>
        <family val="0"/>
      </rPr>
      <t xml:space="preserve">地 </t>
    </r>
    <r>
      <rPr>
        <b/>
        <sz val="12"/>
        <color indexed="8"/>
        <rFont val="宋体"/>
        <family val="0"/>
      </rPr>
      <t xml:space="preserve">       </t>
    </r>
    <r>
      <rPr>
        <b/>
        <sz val="12"/>
        <color indexed="8"/>
        <rFont val="宋体"/>
        <family val="0"/>
      </rPr>
      <t>区</t>
    </r>
  </si>
  <si>
    <t>2019年限额</t>
  </si>
  <si>
    <t>市（州）本级</t>
  </si>
  <si>
    <t>万源市</t>
  </si>
  <si>
    <t>合       计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</si>
</sst>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.00_ "/>
    <numFmt numFmtId="178" formatCode="_(* #,##0_);_(* \(#,##0\);_(* &quot;-&quot;_);_(@_)"/>
    <numFmt numFmtId="179" formatCode="_-* #,##0_-;\-* #,##0_-;_-* &quot;-&quot;_-;_-@_-"/>
    <numFmt numFmtId="180" formatCode="0.0_);[Red]\(0.0\)"/>
    <numFmt numFmtId="181" formatCode="0.00_);[Red]\(0.00\)"/>
    <numFmt numFmtId="182" formatCode="0_ "/>
    <numFmt numFmtId="183" formatCode="#,##0_ "/>
    <numFmt numFmtId="184" formatCode="0.00_ "/>
    <numFmt numFmtId="185" formatCode="0_);[Red]\(0\)"/>
    <numFmt numFmtId="186" formatCode="____@"/>
    <numFmt numFmtId="187" formatCode="###0"/>
    <numFmt numFmtId="188" formatCode="0_ ;[Red]\-0\ "/>
    <numFmt numFmtId="189" formatCode="0.0_ "/>
  </numFmts>
  <fonts count="62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name val="Arial Narrow"/>
      <family val="2"/>
    </font>
    <font>
      <b/>
      <sz val="12"/>
      <name val="黑体"/>
      <family val="3"/>
    </font>
    <font>
      <b/>
      <sz val="11"/>
      <name val="宋体"/>
      <family val="0"/>
    </font>
    <font>
      <b/>
      <sz val="20"/>
      <color indexed="8"/>
      <name val="宋体"/>
      <family val="0"/>
    </font>
    <font>
      <sz val="14"/>
      <name val="黑体"/>
      <family val="3"/>
    </font>
    <font>
      <b/>
      <sz val="16"/>
      <name val="黑体"/>
      <family val="3"/>
    </font>
    <font>
      <sz val="11"/>
      <color indexed="10"/>
      <name val="宋体"/>
      <family val="0"/>
    </font>
    <font>
      <sz val="16"/>
      <color indexed="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color indexed="20"/>
      <name val="Calibri"/>
      <family val="2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color indexed="17"/>
      <name val="Calibri"/>
      <family val="2"/>
    </font>
    <font>
      <sz val="12"/>
      <name val="Courier"/>
      <family val="2"/>
    </font>
    <font>
      <sz val="7"/>
      <name val="Small Fonts"/>
      <family val="2"/>
    </font>
    <font>
      <sz val="10"/>
      <color indexed="8"/>
      <name val="Calibri"/>
      <family val="2"/>
    </font>
    <font>
      <sz val="12"/>
      <color indexed="20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0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4" fillId="3" borderId="1" applyNumberFormat="0" applyAlignment="0" applyProtection="0"/>
    <xf numFmtId="0" fontId="21" fillId="2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2" borderId="0" applyNumberFormat="0" applyBorder="0" applyAlignment="0" applyProtection="0"/>
    <xf numFmtId="41" fontId="0" fillId="0" borderId="0" applyFont="0" applyFill="0" applyBorder="0" applyAlignment="0" applyProtection="0"/>
    <xf numFmtId="0" fontId="34" fillId="7" borderId="2" applyNumberFormat="0" applyAlignment="0" applyProtection="0"/>
    <xf numFmtId="0" fontId="24" fillId="3" borderId="1" applyNumberFormat="0" applyAlignment="0" applyProtection="0"/>
    <xf numFmtId="0" fontId="0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5" borderId="0" applyNumberFormat="0" applyBorder="0" applyAlignment="0" applyProtection="0"/>
    <xf numFmtId="0" fontId="0" fillId="8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8" fillId="7" borderId="1" applyNumberFormat="0" applyAlignment="0" applyProtection="0"/>
    <xf numFmtId="0" fontId="22" fillId="9" borderId="0" applyNumberFormat="0" applyBorder="0" applyAlignment="0" applyProtection="0"/>
    <xf numFmtId="0" fontId="31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4" borderId="3" applyNumberFormat="0" applyFont="0" applyAlignment="0" applyProtection="0"/>
    <xf numFmtId="0" fontId="0" fillId="0" borderId="0">
      <alignment vertical="center"/>
      <protection/>
    </xf>
    <xf numFmtId="0" fontId="22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0" fillId="5" borderId="0" applyNumberFormat="0" applyBorder="0" applyAlignment="0" applyProtection="0"/>
    <xf numFmtId="0" fontId="6" fillId="0" borderId="0">
      <alignment vertical="center"/>
      <protection/>
    </xf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6" fillId="4" borderId="3" applyNumberFormat="0" applyFont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40" fillId="0" borderId="4" applyNumberFormat="0" applyFill="0" applyAlignment="0" applyProtection="0"/>
    <xf numFmtId="9" fontId="6" fillId="0" borderId="0" applyFont="0" applyFill="0" applyBorder="0" applyAlignment="0" applyProtection="0"/>
    <xf numFmtId="0" fontId="6" fillId="0" borderId="0">
      <alignment vertical="center"/>
      <protection/>
    </xf>
    <xf numFmtId="0" fontId="36" fillId="5" borderId="0" applyNumberFormat="0" applyBorder="0" applyAlignment="0" applyProtection="0"/>
    <xf numFmtId="0" fontId="22" fillId="10" borderId="0" applyNumberFormat="0" applyBorder="0" applyAlignment="0" applyProtection="0"/>
    <xf numFmtId="0" fontId="41" fillId="0" borderId="4" applyNumberFormat="0" applyFill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6" fillId="0" borderId="0">
      <alignment vertical="center"/>
      <protection/>
    </xf>
    <xf numFmtId="0" fontId="22" fillId="10" borderId="0" applyNumberFormat="0" applyBorder="0" applyAlignment="0" applyProtection="0"/>
    <xf numFmtId="0" fontId="28" fillId="0" borderId="5" applyNumberFormat="0" applyFill="0" applyAlignment="0" applyProtection="0"/>
    <xf numFmtId="0" fontId="22" fillId="7" borderId="0" applyNumberFormat="0" applyBorder="0" applyAlignment="0" applyProtection="0"/>
    <xf numFmtId="0" fontId="34" fillId="14" borderId="2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4" fillId="3" borderId="1" applyNumberFormat="0" applyAlignment="0" applyProtection="0"/>
    <xf numFmtId="0" fontId="43" fillId="14" borderId="1" applyNumberFormat="0" applyAlignment="0" applyProtection="0"/>
    <xf numFmtId="0" fontId="44" fillId="15" borderId="6" applyNumberFormat="0" applyAlignment="0" applyProtection="0"/>
    <xf numFmtId="0" fontId="2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22" fillId="16" borderId="0" applyNumberFormat="0" applyBorder="0" applyAlignment="0" applyProtection="0"/>
    <xf numFmtId="0" fontId="33" fillId="0" borderId="7" applyNumberFormat="0" applyFill="0" applyAlignment="0" applyProtection="0"/>
    <xf numFmtId="0" fontId="21" fillId="2" borderId="0" applyNumberFormat="0" applyBorder="0" applyAlignment="0" applyProtection="0"/>
    <xf numFmtId="0" fontId="22" fillId="9" borderId="0" applyNumberFormat="0" applyBorder="0" applyAlignment="0" applyProtection="0"/>
    <xf numFmtId="0" fontId="45" fillId="0" borderId="8" applyNumberFormat="0" applyFill="0" applyAlignment="0" applyProtection="0"/>
    <xf numFmtId="0" fontId="21" fillId="2" borderId="0" applyNumberFormat="0" applyBorder="0" applyAlignment="0" applyProtection="0"/>
    <xf numFmtId="0" fontId="46" fillId="17" borderId="0" applyNumberFormat="0" applyBorder="0" applyAlignment="0" applyProtection="0"/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9" applyNumberFormat="0" applyFill="0" applyAlignment="0" applyProtection="0"/>
    <xf numFmtId="0" fontId="0" fillId="18" borderId="0" applyNumberFormat="0" applyBorder="0" applyAlignment="0" applyProtection="0"/>
    <xf numFmtId="0" fontId="6" fillId="0" borderId="0">
      <alignment/>
      <protection/>
    </xf>
    <xf numFmtId="0" fontId="22" fillId="19" borderId="0" applyNumberFormat="0" applyBorder="0" applyAlignment="0" applyProtection="0"/>
    <xf numFmtId="0" fontId="0" fillId="18" borderId="0" applyNumberFormat="0" applyBorder="0" applyAlignment="0" applyProtection="0"/>
    <xf numFmtId="0" fontId="6" fillId="0" borderId="0">
      <alignment/>
      <protection/>
    </xf>
    <xf numFmtId="0" fontId="0" fillId="6" borderId="0" applyNumberFormat="0" applyBorder="0" applyAlignment="0" applyProtection="0"/>
    <xf numFmtId="0" fontId="2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2" fillId="20" borderId="0" applyNumberFormat="0" applyBorder="0" applyAlignment="0" applyProtection="0"/>
    <xf numFmtId="0" fontId="21" fillId="2" borderId="0" applyNumberFormat="0" applyBorder="0" applyAlignment="0" applyProtection="0"/>
    <xf numFmtId="0" fontId="0" fillId="21" borderId="0" applyNumberFormat="0" applyBorder="0" applyAlignment="0" applyProtection="0"/>
    <xf numFmtId="0" fontId="22" fillId="19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/>
      <protection/>
    </xf>
    <xf numFmtId="0" fontId="25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2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6" borderId="0" applyNumberFormat="0" applyBorder="0" applyAlignment="0" applyProtection="0"/>
    <xf numFmtId="0" fontId="21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1" fillId="2" borderId="0" applyNumberFormat="0" applyBorder="0" applyAlignment="0" applyProtection="0"/>
    <xf numFmtId="0" fontId="22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2" fillId="22" borderId="0" applyNumberFormat="0" applyBorder="0" applyAlignment="0" applyProtection="0"/>
    <xf numFmtId="0" fontId="26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0" fillId="5" borderId="0" applyNumberFormat="0" applyBorder="0" applyAlignment="0" applyProtection="0"/>
    <xf numFmtId="0" fontId="22" fillId="3" borderId="0" applyNumberFormat="0" applyBorder="0" applyAlignment="0" applyProtection="0"/>
    <xf numFmtId="0" fontId="48" fillId="0" borderId="0">
      <alignment/>
      <protection/>
    </xf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23" borderId="0" applyNumberFormat="0" applyBorder="0" applyAlignment="0" applyProtection="0"/>
    <xf numFmtId="0" fontId="0" fillId="5" borderId="0" applyNumberFormat="0" applyBorder="0" applyAlignment="0" applyProtection="0"/>
    <xf numFmtId="0" fontId="22" fillId="23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24" borderId="0" applyNumberFormat="0" applyBorder="0" applyAlignment="0" applyProtection="0"/>
    <xf numFmtId="0" fontId="0" fillId="5" borderId="0" applyNumberFormat="0" applyBorder="0" applyAlignment="0" applyProtection="0"/>
    <xf numFmtId="0" fontId="22" fillId="2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2" borderId="0" applyNumberFormat="0" applyBorder="0" applyAlignment="0" applyProtection="0"/>
    <xf numFmtId="0" fontId="22" fillId="23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8" borderId="0" applyNumberFormat="0" applyBorder="0" applyAlignment="0" applyProtection="0"/>
    <xf numFmtId="0" fontId="22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2" fillId="24" borderId="0" applyNumberFormat="0" applyBorder="0" applyAlignment="0" applyProtection="0"/>
    <xf numFmtId="0" fontId="0" fillId="6" borderId="0" applyNumberFormat="0" applyBorder="0" applyAlignment="0" applyProtection="0"/>
    <xf numFmtId="0" fontId="21" fillId="2" borderId="0" applyNumberFormat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2" borderId="0" applyNumberFormat="0" applyBorder="0" applyAlignment="0" applyProtection="0"/>
    <xf numFmtId="0" fontId="22" fillId="12" borderId="0" applyNumberFormat="0" applyBorder="0" applyAlignment="0" applyProtection="0"/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20" fillId="5" borderId="0" applyNumberFormat="0" applyBorder="0" applyAlignment="0" applyProtection="0"/>
    <xf numFmtId="0" fontId="0" fillId="18" borderId="0" applyNumberFormat="0" applyBorder="0" applyAlignment="0" applyProtection="0"/>
    <xf numFmtId="0" fontId="24" fillId="3" borderId="1" applyNumberFormat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0" fillId="3" borderId="0" applyNumberFormat="0" applyBorder="0" applyAlignment="0" applyProtection="0"/>
    <xf numFmtId="0" fontId="2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25" borderId="0" applyNumberFormat="0" applyBorder="0" applyAlignment="0" applyProtection="0"/>
    <xf numFmtId="0" fontId="21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/>
      <protection/>
    </xf>
    <xf numFmtId="0" fontId="6" fillId="4" borderId="3" applyNumberFormat="0" applyFont="0" applyAlignment="0" applyProtection="0"/>
    <xf numFmtId="0" fontId="6" fillId="4" borderId="3" applyNumberFormat="0" applyFont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3" borderId="1" applyNumberFormat="0" applyAlignment="0" applyProtection="0"/>
    <xf numFmtId="0" fontId="20" fillId="5" borderId="0" applyNumberFormat="0" applyBorder="0" applyAlignment="0" applyProtection="0"/>
    <xf numFmtId="0" fontId="52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10" applyNumberFormat="0" applyFill="0" applyAlignment="0" applyProtection="0"/>
    <xf numFmtId="0" fontId="0" fillId="2" borderId="0" applyNumberFormat="0" applyBorder="0" applyAlignment="0" applyProtection="0"/>
    <xf numFmtId="0" fontId="39" fillId="0" borderId="10" applyNumberFormat="0" applyFill="0" applyAlignment="0" applyProtection="0"/>
    <xf numFmtId="0" fontId="22" fillId="9" borderId="0" applyNumberFormat="0" applyBorder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/>
      <protection/>
    </xf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21" fillId="2" borderId="0" applyNumberFormat="0" applyBorder="0" applyAlignment="0" applyProtection="0"/>
    <xf numFmtId="0" fontId="0" fillId="8" borderId="0" applyNumberFormat="0" applyBorder="0" applyAlignment="0" applyProtection="0"/>
    <xf numFmtId="0" fontId="2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0" fillId="8" borderId="0" applyNumberFormat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2" borderId="0" applyNumberFormat="0" applyBorder="0" applyAlignment="0" applyProtection="0"/>
    <xf numFmtId="0" fontId="0" fillId="18" borderId="0" applyNumberFormat="0" applyBorder="0" applyAlignment="0" applyProtection="0"/>
    <xf numFmtId="0" fontId="22" fillId="22" borderId="0" applyNumberFormat="0" applyBorder="0" applyAlignment="0" applyProtection="0"/>
    <xf numFmtId="0" fontId="0" fillId="18" borderId="0" applyNumberFormat="0" applyBorder="0" applyAlignment="0" applyProtection="0"/>
    <xf numFmtId="0" fontId="20" fillId="5" borderId="0" applyNumberFormat="0" applyBorder="0" applyAlignment="0" applyProtection="0"/>
    <xf numFmtId="0" fontId="6" fillId="0" borderId="0">
      <alignment/>
      <protection/>
    </xf>
    <xf numFmtId="0" fontId="0" fillId="18" borderId="0" applyNumberFormat="0" applyBorder="0" applyAlignment="0" applyProtection="0"/>
    <xf numFmtId="0" fontId="21" fillId="2" borderId="0" applyNumberFormat="0" applyBorder="0" applyAlignment="0" applyProtection="0"/>
    <xf numFmtId="0" fontId="0" fillId="18" borderId="0" applyNumberFormat="0" applyBorder="0" applyAlignment="0" applyProtection="0"/>
    <xf numFmtId="0" fontId="20" fillId="5" borderId="0" applyNumberFormat="0" applyBorder="0" applyAlignment="0" applyProtection="0"/>
    <xf numFmtId="0" fontId="22" fillId="22" borderId="0" applyNumberFormat="0" applyBorder="0" applyAlignment="0" applyProtection="0"/>
    <xf numFmtId="0" fontId="0" fillId="18" borderId="0" applyNumberFormat="0" applyBorder="0" applyAlignment="0" applyProtection="0"/>
    <xf numFmtId="0" fontId="20" fillId="5" borderId="0" applyNumberFormat="0" applyBorder="0" applyAlignment="0" applyProtection="0"/>
    <xf numFmtId="0" fontId="0" fillId="3" borderId="0" applyNumberFormat="0" applyBorder="0" applyAlignment="0" applyProtection="0"/>
    <xf numFmtId="0" fontId="20" fillId="5" borderId="0" applyNumberFormat="0" applyBorder="0" applyAlignment="0" applyProtection="0"/>
    <xf numFmtId="0" fontId="0" fillId="3" borderId="0" applyNumberFormat="0" applyBorder="0" applyAlignment="0" applyProtection="0"/>
    <xf numFmtId="0" fontId="20" fillId="5" borderId="0" applyNumberFormat="0" applyBorder="0" applyAlignment="0" applyProtection="0"/>
    <xf numFmtId="0" fontId="24" fillId="3" borderId="1" applyNumberFormat="0" applyAlignment="0" applyProtection="0"/>
    <xf numFmtId="0" fontId="0" fillId="3" borderId="0" applyNumberFormat="0" applyBorder="0" applyAlignment="0" applyProtection="0"/>
    <xf numFmtId="0" fontId="20" fillId="5" borderId="0" applyNumberFormat="0" applyBorder="0" applyAlignment="0" applyProtection="0"/>
    <xf numFmtId="0" fontId="0" fillId="3" borderId="0" applyNumberFormat="0" applyBorder="0" applyAlignment="0" applyProtection="0"/>
    <xf numFmtId="0" fontId="20" fillId="5" borderId="0" applyNumberFormat="0" applyBorder="0" applyAlignment="0" applyProtection="0"/>
    <xf numFmtId="0" fontId="0" fillId="3" borderId="0" applyNumberFormat="0" applyBorder="0" applyAlignment="0" applyProtection="0"/>
    <xf numFmtId="0" fontId="20" fillId="5" borderId="0" applyNumberFormat="0" applyBorder="0" applyAlignment="0" applyProtection="0"/>
    <xf numFmtId="0" fontId="0" fillId="3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29" fillId="0" borderId="9" applyNumberFormat="0" applyFill="0" applyAlignment="0" applyProtection="0"/>
    <xf numFmtId="0" fontId="24" fillId="3" borderId="1" applyNumberForma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0" borderId="9" applyNumberFormat="0" applyFill="0" applyAlignment="0" applyProtection="0"/>
    <xf numFmtId="0" fontId="37" fillId="5" borderId="0" applyNumberFormat="0" applyBorder="0" applyAlignment="0" applyProtection="0"/>
    <xf numFmtId="0" fontId="0" fillId="8" borderId="0" applyNumberFormat="0" applyBorder="0" applyAlignment="0" applyProtection="0"/>
    <xf numFmtId="0" fontId="21" fillId="2" borderId="0" applyNumberFormat="0" applyBorder="0" applyAlignment="0" applyProtection="0"/>
    <xf numFmtId="0" fontId="0" fillId="8" borderId="0" applyNumberFormat="0" applyBorder="0" applyAlignment="0" applyProtection="0"/>
    <xf numFmtId="0" fontId="2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20" fillId="5" borderId="0" applyNumberFormat="0" applyBorder="0" applyAlignment="0" applyProtection="0"/>
    <xf numFmtId="0" fontId="0" fillId="21" borderId="0" applyNumberFormat="0" applyBorder="0" applyAlignment="0" applyProtection="0"/>
    <xf numFmtId="0" fontId="20" fillId="5" borderId="0" applyNumberFormat="0" applyBorder="0" applyAlignment="0" applyProtection="0"/>
    <xf numFmtId="0" fontId="0" fillId="26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1" fillId="0" borderId="0">
      <alignment/>
      <protection/>
    </xf>
    <xf numFmtId="0" fontId="6" fillId="0" borderId="0">
      <alignment vertical="center"/>
      <protection/>
    </xf>
    <xf numFmtId="0" fontId="2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0" fillId="5" borderId="0" applyNumberFormat="0" applyBorder="0" applyAlignment="0" applyProtection="0"/>
    <xf numFmtId="0" fontId="0" fillId="10" borderId="0" applyNumberFormat="0" applyBorder="0" applyAlignment="0" applyProtection="0"/>
    <xf numFmtId="0" fontId="20" fillId="5" borderId="0" applyNumberFormat="0" applyBorder="0" applyAlignment="0" applyProtection="0"/>
    <xf numFmtId="0" fontId="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10" borderId="0" applyNumberFormat="0" applyBorder="0" applyAlignment="0" applyProtection="0"/>
    <xf numFmtId="0" fontId="22" fillId="22" borderId="0" applyNumberFormat="0" applyBorder="0" applyAlignment="0" applyProtection="0"/>
    <xf numFmtId="0" fontId="21" fillId="2" borderId="0" applyNumberFormat="0" applyBorder="0" applyAlignment="0" applyProtection="0"/>
    <xf numFmtId="0" fontId="6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0" fillId="10" borderId="0" applyNumberFormat="0" applyBorder="0" applyAlignment="0" applyProtection="0"/>
    <xf numFmtId="0" fontId="6" fillId="0" borderId="0">
      <alignment/>
      <protection/>
    </xf>
    <xf numFmtId="0" fontId="0" fillId="23" borderId="0" applyNumberFormat="0" applyBorder="0" applyAlignment="0" applyProtection="0"/>
    <xf numFmtId="0" fontId="21" fillId="2" borderId="0" applyNumberFormat="0" applyBorder="0" applyAlignment="0" applyProtection="0"/>
    <xf numFmtId="0" fontId="6" fillId="0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2" fillId="9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44" fillId="15" borderId="6" applyNumberFormat="0" applyAlignment="0" applyProtection="0"/>
    <xf numFmtId="0" fontId="45" fillId="0" borderId="11" applyNumberFormat="0" applyFill="0" applyAlignment="0" applyProtection="0"/>
    <xf numFmtId="0" fontId="6" fillId="0" borderId="0">
      <alignment vertical="center"/>
      <protection/>
    </xf>
    <xf numFmtId="0" fontId="50" fillId="0" borderId="7" applyNumberFormat="0" applyFill="0" applyAlignment="0" applyProtection="0"/>
    <xf numFmtId="0" fontId="0" fillId="8" borderId="0" applyNumberFormat="0" applyBorder="0" applyAlignment="0" applyProtection="0"/>
    <xf numFmtId="0" fontId="44" fillId="15" borderId="6" applyNumberFormat="0" applyAlignment="0" applyProtection="0"/>
    <xf numFmtId="0" fontId="50" fillId="0" borderId="7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45" fillId="0" borderId="11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21" borderId="0" applyNumberFormat="0" applyBorder="0" applyAlignment="0" applyProtection="0"/>
    <xf numFmtId="0" fontId="21" fillId="2" borderId="0" applyNumberFormat="0" applyBorder="0" applyAlignment="0" applyProtection="0"/>
    <xf numFmtId="0" fontId="0" fillId="21" borderId="0" applyNumberFormat="0" applyBorder="0" applyAlignment="0" applyProtection="0"/>
    <xf numFmtId="0" fontId="2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4" fillId="15" borderId="6" applyNumberFormat="0" applyAlignment="0" applyProtection="0"/>
    <xf numFmtId="0" fontId="0" fillId="21" borderId="0" applyNumberFormat="0" applyBorder="0" applyAlignment="0" applyProtection="0"/>
    <xf numFmtId="0" fontId="21" fillId="2" borderId="0" applyNumberFormat="0" applyBorder="0" applyAlignment="0" applyProtection="0"/>
    <xf numFmtId="0" fontId="0" fillId="21" borderId="0" applyNumberFormat="0" applyBorder="0" applyAlignment="0" applyProtection="0"/>
    <xf numFmtId="4" fontId="47" fillId="0" borderId="0" applyFont="0" applyFill="0" applyBorder="0" applyAlignment="0" applyProtection="0"/>
    <xf numFmtId="0" fontId="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0" fillId="26" borderId="0" applyNumberFormat="0" applyBorder="0" applyAlignment="0" applyProtection="0"/>
    <xf numFmtId="0" fontId="21" fillId="2" borderId="0" applyNumberFormat="0" applyBorder="0" applyAlignment="0" applyProtection="0"/>
    <xf numFmtId="0" fontId="0" fillId="26" borderId="0" applyNumberFormat="0" applyBorder="0" applyAlignment="0" applyProtection="0"/>
    <xf numFmtId="0" fontId="20" fillId="5" borderId="0" applyNumberFormat="0" applyBorder="0" applyAlignment="0" applyProtection="0"/>
    <xf numFmtId="0" fontId="22" fillId="11" borderId="0" applyNumberFormat="0" applyBorder="0" applyAlignment="0" applyProtection="0"/>
    <xf numFmtId="0" fontId="21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0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23" borderId="0" applyNumberFormat="0" applyBorder="0" applyAlignment="0" applyProtection="0"/>
    <xf numFmtId="0" fontId="45" fillId="0" borderId="11" applyNumberFormat="0" applyFill="0" applyAlignment="0" applyProtection="0"/>
    <xf numFmtId="0" fontId="22" fillId="23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20" fillId="5" borderId="0" applyNumberFormat="0" applyBorder="0" applyAlignment="0" applyProtection="0"/>
    <xf numFmtId="0" fontId="6" fillId="0" borderId="0">
      <alignment/>
      <protection/>
    </xf>
    <xf numFmtId="0" fontId="22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2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10" borderId="0" applyNumberFormat="0" applyBorder="0" applyAlignment="0" applyProtection="0"/>
    <xf numFmtId="0" fontId="0" fillId="0" borderId="0">
      <alignment/>
      <protection/>
    </xf>
    <xf numFmtId="0" fontId="22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1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0" fillId="5" borderId="0" applyNumberFormat="0" applyBorder="0" applyAlignment="0" applyProtection="0"/>
    <xf numFmtId="0" fontId="22" fillId="11" borderId="0" applyNumberFormat="0" applyBorder="0" applyAlignment="0" applyProtection="0"/>
    <xf numFmtId="0" fontId="6" fillId="0" borderId="0">
      <alignment/>
      <protection/>
    </xf>
    <xf numFmtId="0" fontId="22" fillId="10" borderId="0" applyNumberFormat="0" applyBorder="0" applyAlignment="0" applyProtection="0"/>
    <xf numFmtId="0" fontId="6" fillId="0" borderId="0">
      <alignment vertical="center"/>
      <protection/>
    </xf>
    <xf numFmtId="0" fontId="20" fillId="5" borderId="0" applyNumberFormat="0" applyBorder="0" applyAlignment="0" applyProtection="0"/>
    <xf numFmtId="0" fontId="6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0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9" borderId="0" applyNumberFormat="0" applyBorder="0" applyAlignment="0" applyProtection="0"/>
    <xf numFmtId="0" fontId="20" fillId="5" borderId="0" applyNumberFormat="0" applyBorder="0" applyAlignment="0" applyProtection="0"/>
    <xf numFmtId="0" fontId="0" fillId="4" borderId="3" applyNumberFormat="0" applyFont="0" applyAlignment="0" applyProtection="0"/>
    <xf numFmtId="0" fontId="26" fillId="17" borderId="0" applyNumberFormat="0" applyBorder="0" applyAlignment="0" applyProtection="0"/>
    <xf numFmtId="0" fontId="22" fillId="9" borderId="0" applyNumberFormat="0" applyBorder="0" applyAlignment="0" applyProtection="0"/>
    <xf numFmtId="0" fontId="49" fillId="0" borderId="12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9" borderId="0" applyNumberFormat="0" applyBorder="0" applyAlignment="0" applyProtection="0"/>
    <xf numFmtId="0" fontId="20" fillId="5" borderId="0" applyNumberFormat="0" applyBorder="0" applyAlignment="0" applyProtection="0"/>
    <xf numFmtId="0" fontId="22" fillId="9" borderId="0" applyNumberFormat="0" applyBorder="0" applyAlignment="0" applyProtection="0"/>
    <xf numFmtId="0" fontId="21" fillId="2" borderId="0" applyNumberFormat="0" applyBorder="0" applyAlignment="0" applyProtection="0"/>
    <xf numFmtId="0" fontId="6" fillId="0" borderId="0">
      <alignment vertical="center"/>
      <protection/>
    </xf>
    <xf numFmtId="0" fontId="22" fillId="22" borderId="0" applyNumberFormat="0" applyBorder="0" applyAlignment="0" applyProtection="0"/>
    <xf numFmtId="0" fontId="20" fillId="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0" fillId="5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0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6" fillId="0" borderId="0">
      <alignment/>
      <protection/>
    </xf>
    <xf numFmtId="0" fontId="22" fillId="27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4" borderId="3" applyNumberFormat="0" applyFont="0" applyAlignment="0" applyProtection="0"/>
    <xf numFmtId="0" fontId="0" fillId="0" borderId="0">
      <alignment vertical="center"/>
      <protection/>
    </xf>
    <xf numFmtId="0" fontId="22" fillId="27" borderId="0" applyNumberFormat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22" fillId="27" borderId="0" applyNumberFormat="0" applyBorder="0" applyAlignment="0" applyProtection="0"/>
    <xf numFmtId="0" fontId="20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22" borderId="0" applyNumberFormat="0" applyBorder="0" applyAlignment="0" applyProtection="0"/>
    <xf numFmtId="0" fontId="20" fillId="5" borderId="0" applyNumberFormat="0" applyBorder="0" applyAlignment="0" applyProtection="0"/>
    <xf numFmtId="0" fontId="22" fillId="12" borderId="0" applyNumberFormat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6" fillId="0" borderId="0">
      <alignment/>
      <protection/>
    </xf>
    <xf numFmtId="0" fontId="21" fillId="2" borderId="0" applyNumberFormat="0" applyBorder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37" fontId="54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4" fillId="15" borderId="6" applyNumberFormat="0" applyAlignment="0" applyProtection="0"/>
    <xf numFmtId="0" fontId="44" fillId="15" borderId="6" applyNumberFormat="0" applyAlignment="0" applyProtection="0"/>
    <xf numFmtId="0" fontId="2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49" fillId="0" borderId="12" applyNumberFormat="0" applyFill="0" applyAlignment="0" applyProtection="0"/>
    <xf numFmtId="0" fontId="20" fillId="5" borderId="0" applyNumberFormat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20" fillId="5" borderId="0" applyNumberFormat="0" applyBorder="0" applyAlignment="0" applyProtection="0"/>
    <xf numFmtId="0" fontId="37" fillId="5" borderId="0" applyNumberFormat="0" applyBorder="0" applyAlignment="0" applyProtection="0"/>
    <xf numFmtId="0" fontId="39" fillId="0" borderId="10" applyNumberFormat="0" applyFill="0" applyAlignment="0" applyProtection="0"/>
    <xf numFmtId="0" fontId="21" fillId="2" borderId="0" applyNumberFormat="0" applyBorder="0" applyAlignment="0" applyProtection="0"/>
    <xf numFmtId="0" fontId="49" fillId="0" borderId="12" applyNumberFormat="0" applyFill="0" applyAlignment="0" applyProtection="0"/>
    <xf numFmtId="0" fontId="29" fillId="0" borderId="9" applyNumberFormat="0" applyFill="0" applyAlignment="0" applyProtection="0"/>
    <xf numFmtId="9" fontId="55" fillId="0" borderId="0" applyFont="0" applyFill="0" applyBorder="0" applyAlignment="0" applyProtection="0"/>
    <xf numFmtId="0" fontId="47" fillId="0" borderId="0">
      <alignment/>
      <protection/>
    </xf>
    <xf numFmtId="0" fontId="25" fillId="5" borderId="0" applyNumberFormat="0" applyBorder="0" applyAlignment="0" applyProtection="0"/>
    <xf numFmtId="0" fontId="34" fillId="7" borderId="2" applyNumberFormat="0" applyAlignment="0" applyProtection="0"/>
    <xf numFmtId="0" fontId="20" fillId="5" borderId="0" applyNumberFormat="0" applyBorder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51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56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1" fillId="2" borderId="0" applyNumberFormat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49" fillId="0" borderId="12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1" fillId="2" borderId="0" applyNumberFormat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9" fillId="0" borderId="9" applyNumberFormat="0" applyFill="0" applyAlignment="0" applyProtection="0"/>
    <xf numFmtId="0" fontId="0" fillId="0" borderId="0">
      <alignment/>
      <protection/>
    </xf>
    <xf numFmtId="0" fontId="44" fillId="15" borderId="6" applyNumberFormat="0" applyAlignment="0" applyProtection="0"/>
    <xf numFmtId="0" fontId="20" fillId="5" borderId="0" applyNumberFormat="0" applyBorder="0" applyAlignment="0" applyProtection="0"/>
    <xf numFmtId="0" fontId="31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0" borderId="9" applyNumberFormat="0" applyFill="0" applyAlignment="0" applyProtection="0"/>
    <xf numFmtId="0" fontId="6" fillId="0" borderId="0">
      <alignment vertical="center"/>
      <protection/>
    </xf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3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8" fillId="7" borderId="1" applyNumberForma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50" fillId="0" borderId="7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45" fillId="0" borderId="11" applyNumberFormat="0" applyFill="0" applyAlignment="0" applyProtection="0"/>
    <xf numFmtId="0" fontId="20" fillId="5" borderId="0" applyNumberFormat="0" applyBorder="0" applyAlignment="0" applyProtection="0"/>
    <xf numFmtId="0" fontId="6" fillId="0" borderId="0">
      <alignment vertical="center"/>
      <protection/>
    </xf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3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5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5" fillId="5" borderId="0" applyNumberFormat="0" applyBorder="0" applyAlignment="0" applyProtection="0"/>
    <xf numFmtId="0" fontId="20" fillId="5" borderId="0" applyNumberFormat="0" applyBorder="0" applyAlignment="0" applyProtection="0"/>
    <xf numFmtId="0" fontId="6" fillId="0" borderId="0">
      <alignment vertical="center"/>
      <protection/>
    </xf>
    <xf numFmtId="0" fontId="31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1" fillId="0" borderId="0">
      <alignment/>
      <protection/>
    </xf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0" fontId="31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25" borderId="0" applyNumberFormat="0" applyBorder="0" applyAlignment="0" applyProtection="0"/>
    <xf numFmtId="0" fontId="37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0" fillId="5" borderId="0" applyNumberFormat="0" applyBorder="0" applyAlignment="0" applyProtection="0"/>
    <xf numFmtId="0" fontId="6" fillId="0" borderId="0">
      <alignment/>
      <protection/>
    </xf>
    <xf numFmtId="0" fontId="20" fillId="5" borderId="0" applyNumberFormat="0" applyBorder="0" applyAlignment="0" applyProtection="0"/>
    <xf numFmtId="0" fontId="36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2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3" fontId="6" fillId="0" borderId="0" applyFont="0" applyFill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36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4" fillId="15" borderId="6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44" fillId="15" borderId="6" applyNumberFormat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1" fillId="0" borderId="0">
      <alignment/>
      <protection/>
    </xf>
    <xf numFmtId="0" fontId="21" fillId="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4" borderId="3" applyNumberFormat="0" applyFont="0" applyAlignment="0" applyProtection="0"/>
    <xf numFmtId="1" fontId="5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1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1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21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3" applyNumberFormat="0" applyFont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8" fillId="7" borderId="1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0" fillId="0" borderId="7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7" borderId="2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4" fillId="15" borderId="6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5" fillId="0" borderId="11" applyNumberFormat="0" applyFill="0" applyAlignment="0" applyProtection="0"/>
    <xf numFmtId="0" fontId="22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44" fillId="15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47" fillId="0" borderId="0">
      <alignment/>
      <protection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6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48" fillId="0" borderId="0">
      <alignment/>
      <protection/>
    </xf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779" applyBorder="1">
      <alignment vertical="center"/>
      <protection/>
    </xf>
    <xf numFmtId="0" fontId="0" fillId="0" borderId="0" xfId="779">
      <alignment vertical="center"/>
      <protection/>
    </xf>
    <xf numFmtId="0" fontId="2" fillId="0" borderId="0" xfId="779" applyFont="1" applyBorder="1">
      <alignment vertical="center"/>
      <protection/>
    </xf>
    <xf numFmtId="0" fontId="3" fillId="14" borderId="0" xfId="779" applyFont="1" applyFill="1" applyBorder="1" applyAlignment="1">
      <alignment horizontal="center" vertical="center" wrapText="1"/>
      <protection/>
    </xf>
    <xf numFmtId="0" fontId="4" fillId="14" borderId="0" xfId="779" applyFont="1" applyFill="1" applyBorder="1" applyAlignment="1">
      <alignment vertical="center" wrapText="1"/>
      <protection/>
    </xf>
    <xf numFmtId="0" fontId="5" fillId="14" borderId="0" xfId="779" applyFont="1" applyFill="1" applyBorder="1" applyAlignment="1">
      <alignment horizontal="right" wrapText="1"/>
      <protection/>
    </xf>
    <xf numFmtId="0" fontId="2" fillId="14" borderId="13" xfId="779" applyFont="1" applyFill="1" applyBorder="1" applyAlignment="1">
      <alignment horizontal="center" vertical="center" wrapText="1"/>
      <protection/>
    </xf>
    <xf numFmtId="0" fontId="5" fillId="14" borderId="13" xfId="779" applyNumberFormat="1" applyFont="1" applyFill="1" applyBorder="1" applyAlignment="1" applyProtection="1">
      <alignment horizontal="center" vertical="center"/>
      <protection/>
    </xf>
    <xf numFmtId="180" fontId="6" fillId="0" borderId="13" xfId="464" applyNumberFormat="1" applyFont="1" applyFill="1" applyBorder="1" applyAlignment="1">
      <alignment horizontal="right" vertical="center" wrapText="1"/>
      <protection/>
    </xf>
    <xf numFmtId="181" fontId="6" fillId="0" borderId="13" xfId="464" applyNumberFormat="1" applyFont="1" applyFill="1" applyBorder="1" applyAlignment="1">
      <alignment horizontal="right" vertical="center" wrapText="1"/>
      <protection/>
    </xf>
    <xf numFmtId="0" fontId="2" fillId="14" borderId="13" xfId="779" applyNumberFormat="1" applyFont="1" applyFill="1" applyBorder="1" applyAlignment="1" applyProtection="1">
      <alignment horizontal="center" vertical="center"/>
      <protection/>
    </xf>
    <xf numFmtId="180" fontId="7" fillId="0" borderId="13" xfId="464" applyNumberFormat="1" applyFont="1" applyFill="1" applyBorder="1" applyAlignment="1">
      <alignment horizontal="right" vertical="center" wrapText="1"/>
      <protection/>
    </xf>
    <xf numFmtId="0" fontId="6" fillId="0" borderId="0" xfId="922" applyFont="1" applyFill="1" applyAlignment="1">
      <alignment vertical="center"/>
      <protection/>
    </xf>
    <xf numFmtId="0" fontId="6" fillId="0" borderId="0" xfId="202" applyFont="1" applyFill="1">
      <alignment vertical="center"/>
      <protection/>
    </xf>
    <xf numFmtId="182" fontId="6" fillId="0" borderId="0" xfId="202" applyNumberFormat="1" applyFont="1" applyFill="1">
      <alignment vertical="center"/>
      <protection/>
    </xf>
    <xf numFmtId="0" fontId="7" fillId="0" borderId="0" xfId="922" applyFont="1" applyFill="1" applyAlignment="1">
      <alignment vertical="center"/>
      <protection/>
    </xf>
    <xf numFmtId="182" fontId="6" fillId="0" borderId="0" xfId="922" applyNumberFormat="1" applyFont="1" applyFill="1" applyAlignment="1">
      <alignment vertical="center"/>
      <protection/>
    </xf>
    <xf numFmtId="0" fontId="8" fillId="0" borderId="0" xfId="202" applyFont="1" applyFill="1" applyAlignment="1">
      <alignment horizontal="center" vertical="center"/>
      <protection/>
    </xf>
    <xf numFmtId="182" fontId="8" fillId="0" borderId="0" xfId="202" applyNumberFormat="1" applyFont="1" applyFill="1" applyAlignment="1">
      <alignment horizontal="center" vertical="center"/>
      <protection/>
    </xf>
    <xf numFmtId="0" fontId="6" fillId="0" borderId="0" xfId="202" applyFont="1" applyFill="1" applyAlignment="1">
      <alignment horizontal="right"/>
      <protection/>
    </xf>
    <xf numFmtId="183" fontId="7" fillId="0" borderId="13" xfId="860" applyNumberFormat="1" applyFont="1" applyFill="1" applyBorder="1" applyAlignment="1">
      <alignment horizontal="center" vertical="center"/>
      <protection/>
    </xf>
    <xf numFmtId="182" fontId="7" fillId="0" borderId="13" xfId="202" applyNumberFormat="1" applyFont="1" applyFill="1" applyBorder="1" applyAlignment="1">
      <alignment horizontal="center" vertical="center" wrapText="1"/>
      <protection/>
    </xf>
    <xf numFmtId="0" fontId="7" fillId="0" borderId="13" xfId="922" applyFont="1" applyFill="1" applyBorder="1" applyAlignment="1">
      <alignment horizontal="center" vertical="center" wrapText="1"/>
      <protection/>
    </xf>
    <xf numFmtId="0" fontId="7" fillId="0" borderId="13" xfId="202" applyFont="1" applyFill="1" applyBorder="1" applyAlignment="1">
      <alignment horizontal="justify" vertical="center" wrapText="1"/>
      <protection/>
    </xf>
    <xf numFmtId="182" fontId="7" fillId="0" borderId="13" xfId="202" applyNumberFormat="1" applyFont="1" applyFill="1" applyBorder="1" applyAlignment="1">
      <alignment horizontal="right" vertical="center" wrapText="1"/>
      <protection/>
    </xf>
    <xf numFmtId="0" fontId="9" fillId="0" borderId="13" xfId="202" applyFont="1" applyFill="1" applyBorder="1" applyAlignment="1">
      <alignment vertical="center" wrapText="1"/>
      <protection/>
    </xf>
    <xf numFmtId="0" fontId="6" fillId="0" borderId="13" xfId="202" applyFont="1" applyFill="1" applyBorder="1" applyAlignment="1">
      <alignment horizontal="justify" vertical="center" wrapText="1"/>
      <protection/>
    </xf>
    <xf numFmtId="182" fontId="6" fillId="0" borderId="13" xfId="202" applyNumberFormat="1" applyFont="1" applyFill="1" applyBorder="1" applyAlignment="1">
      <alignment horizontal="right" vertical="center" wrapText="1"/>
      <protection/>
    </xf>
    <xf numFmtId="0" fontId="6" fillId="0" borderId="13" xfId="202" applyFont="1" applyFill="1" applyBorder="1">
      <alignment vertical="center"/>
      <protection/>
    </xf>
    <xf numFmtId="182" fontId="6" fillId="0" borderId="13" xfId="202" applyNumberFormat="1" applyFont="1" applyFill="1" applyBorder="1" applyAlignment="1">
      <alignment horizontal="right" vertical="center"/>
      <protection/>
    </xf>
    <xf numFmtId="0" fontId="7" fillId="0" borderId="13" xfId="202" applyFont="1" applyFill="1" applyBorder="1" applyAlignment="1">
      <alignment horizontal="center" vertical="center" wrapText="1"/>
      <protection/>
    </xf>
    <xf numFmtId="0" fontId="7" fillId="0" borderId="13" xfId="630" applyFont="1" applyFill="1" applyBorder="1" applyAlignment="1">
      <alignment horizontal="justify" vertical="center" wrapText="1"/>
      <protection/>
    </xf>
    <xf numFmtId="0" fontId="6" fillId="0" borderId="13" xfId="202" applyFont="1" applyFill="1" applyBorder="1" applyAlignment="1">
      <alignment vertical="center" wrapText="1"/>
      <protection/>
    </xf>
    <xf numFmtId="0" fontId="6" fillId="0" borderId="13" xfId="630" applyFont="1" applyFill="1" applyBorder="1" applyAlignment="1">
      <alignment horizontal="justify" vertical="center" wrapText="1"/>
      <protection/>
    </xf>
    <xf numFmtId="0" fontId="6" fillId="0" borderId="0" xfId="17" applyFont="1" applyFill="1" applyAlignment="1">
      <alignment vertical="center"/>
      <protection/>
    </xf>
    <xf numFmtId="0" fontId="6" fillId="0" borderId="0" xfId="630" applyFont="1" applyFill="1">
      <alignment vertical="center"/>
      <protection/>
    </xf>
    <xf numFmtId="182" fontId="6" fillId="0" borderId="0" xfId="630" applyNumberFormat="1" applyFont="1" applyFill="1">
      <alignment vertical="center"/>
      <protection/>
    </xf>
    <xf numFmtId="182" fontId="6" fillId="0" borderId="0" xfId="17" applyNumberFormat="1" applyFont="1" applyFill="1" applyAlignment="1">
      <alignment vertical="center"/>
      <protection/>
    </xf>
    <xf numFmtId="0" fontId="6" fillId="0" borderId="0" xfId="630" applyFont="1" applyFill="1" applyAlignment="1">
      <alignment horizontal="right"/>
      <protection/>
    </xf>
    <xf numFmtId="183" fontId="7" fillId="0" borderId="13" xfId="868" applyNumberFormat="1" applyFont="1" applyFill="1" applyBorder="1" applyAlignment="1">
      <alignment horizontal="center" vertical="center"/>
      <protection/>
    </xf>
    <xf numFmtId="182" fontId="7" fillId="0" borderId="13" xfId="630" applyNumberFormat="1" applyFont="1" applyFill="1" applyBorder="1" applyAlignment="1">
      <alignment horizontal="center" vertical="center" wrapText="1"/>
      <protection/>
    </xf>
    <xf numFmtId="0" fontId="7" fillId="0" borderId="13" xfId="17" applyFont="1" applyFill="1" applyBorder="1" applyAlignment="1">
      <alignment horizontal="center" vertical="center" wrapText="1"/>
      <protection/>
    </xf>
    <xf numFmtId="182" fontId="7" fillId="0" borderId="13" xfId="630" applyNumberFormat="1" applyFont="1" applyFill="1" applyBorder="1" applyAlignment="1">
      <alignment horizontal="right" vertical="center" wrapText="1"/>
      <protection/>
    </xf>
    <xf numFmtId="0" fontId="6" fillId="0" borderId="13" xfId="630" applyFont="1" applyFill="1" applyBorder="1" applyAlignment="1">
      <alignment vertical="center" wrapText="1"/>
      <protection/>
    </xf>
    <xf numFmtId="182" fontId="6" fillId="0" borderId="13" xfId="630" applyNumberFormat="1" applyFont="1" applyFill="1" applyBorder="1" applyAlignment="1">
      <alignment horizontal="right" vertical="center" wrapText="1"/>
      <protection/>
    </xf>
    <xf numFmtId="182" fontId="6" fillId="0" borderId="13" xfId="630" applyNumberFormat="1" applyFont="1" applyFill="1" applyBorder="1" applyAlignment="1">
      <alignment vertical="center" wrapText="1"/>
      <protection/>
    </xf>
    <xf numFmtId="0" fontId="7" fillId="0" borderId="13" xfId="630" applyFont="1" applyFill="1" applyBorder="1" applyAlignment="1">
      <alignment horizontal="center" vertical="center" wrapText="1"/>
      <protection/>
    </xf>
    <xf numFmtId="0" fontId="6" fillId="0" borderId="0" xfId="884">
      <alignment vertical="center"/>
      <protection/>
    </xf>
    <xf numFmtId="182" fontId="6" fillId="0" borderId="0" xfId="884" applyNumberFormat="1">
      <alignment vertical="center"/>
      <protection/>
    </xf>
    <xf numFmtId="0" fontId="7" fillId="0" borderId="0" xfId="884" applyFont="1">
      <alignment vertical="center"/>
      <protection/>
    </xf>
    <xf numFmtId="0" fontId="3" fillId="0" borderId="0" xfId="884" applyFont="1" applyAlignment="1">
      <alignment horizontal="center" vertical="center"/>
      <protection/>
    </xf>
    <xf numFmtId="182" fontId="3" fillId="0" borderId="0" xfId="884" applyNumberFormat="1" applyFont="1" applyAlignment="1">
      <alignment horizontal="center" vertical="center"/>
      <protection/>
    </xf>
    <xf numFmtId="182" fontId="6" fillId="0" borderId="0" xfId="884" applyNumberFormat="1" applyAlignment="1">
      <alignment horizontal="right"/>
      <protection/>
    </xf>
    <xf numFmtId="0" fontId="10" fillId="0" borderId="13" xfId="884" applyFont="1" applyBorder="1" applyAlignment="1">
      <alignment horizontal="center" vertical="center"/>
      <protection/>
    </xf>
    <xf numFmtId="182" fontId="10" fillId="0" borderId="13" xfId="884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182" fontId="6" fillId="0" borderId="13" xfId="884" applyNumberFormat="1" applyBorder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6" fillId="0" borderId="0" xfId="351" applyFont="1" applyBorder="1">
      <alignment vertical="center"/>
      <protection/>
    </xf>
    <xf numFmtId="0" fontId="11" fillId="0" borderId="0" xfId="351" applyFont="1" applyFill="1">
      <alignment vertical="center"/>
      <protection/>
    </xf>
    <xf numFmtId="0" fontId="6" fillId="0" borderId="0" xfId="351" applyFont="1" applyFill="1">
      <alignment vertical="center"/>
      <protection/>
    </xf>
    <xf numFmtId="0" fontId="6" fillId="0" borderId="0" xfId="351" applyFont="1">
      <alignment vertical="center"/>
      <protection/>
    </xf>
    <xf numFmtId="182" fontId="6" fillId="0" borderId="0" xfId="351" applyNumberFormat="1" applyFont="1">
      <alignment vertical="center"/>
      <protection/>
    </xf>
    <xf numFmtId="0" fontId="8" fillId="0" borderId="0" xfId="351" applyFont="1" applyFill="1" applyAlignment="1">
      <alignment horizontal="center" vertical="center"/>
      <protection/>
    </xf>
    <xf numFmtId="182" fontId="8" fillId="0" borderId="0" xfId="351" applyNumberFormat="1" applyFont="1" applyFill="1" applyAlignment="1">
      <alignment horizontal="center" vertical="center"/>
      <protection/>
    </xf>
    <xf numFmtId="0" fontId="6" fillId="0" borderId="0" xfId="351" applyFont="1" applyBorder="1" applyAlignment="1">
      <alignment horizontal="center" vertical="center"/>
      <protection/>
    </xf>
    <xf numFmtId="182" fontId="6" fillId="0" borderId="0" xfId="351" applyNumberFormat="1" applyFont="1" applyAlignment="1">
      <alignment horizontal="right"/>
      <protection/>
    </xf>
    <xf numFmtId="0" fontId="7" fillId="0" borderId="13" xfId="351" applyFont="1" applyBorder="1" applyAlignment="1">
      <alignment horizontal="center" vertical="center"/>
      <protection/>
    </xf>
    <xf numFmtId="182" fontId="7" fillId="0" borderId="14" xfId="133" applyNumberFormat="1" applyFont="1" applyFill="1" applyBorder="1" applyAlignment="1">
      <alignment horizontal="center" vertical="center" wrapText="1"/>
      <protection/>
    </xf>
    <xf numFmtId="0" fontId="7" fillId="0" borderId="13" xfId="735" applyFont="1" applyBorder="1" applyAlignment="1">
      <alignment vertical="center"/>
      <protection/>
    </xf>
    <xf numFmtId="182" fontId="7" fillId="0" borderId="13" xfId="735" applyNumberFormat="1" applyFont="1" applyBorder="1" applyAlignment="1">
      <alignment horizontal="right" vertical="center"/>
      <protection/>
    </xf>
    <xf numFmtId="0" fontId="6" fillId="0" borderId="13" xfId="735" applyFont="1" applyBorder="1" applyAlignment="1">
      <alignment vertical="center"/>
      <protection/>
    </xf>
    <xf numFmtId="182" fontId="6" fillId="0" borderId="13" xfId="735" applyNumberFormat="1" applyFont="1" applyBorder="1" applyAlignment="1">
      <alignment horizontal="right" vertical="center"/>
      <protection/>
    </xf>
    <xf numFmtId="0" fontId="6" fillId="0" borderId="15" xfId="735" applyFont="1" applyBorder="1" applyAlignment="1">
      <alignment vertical="center"/>
      <protection/>
    </xf>
    <xf numFmtId="0" fontId="7" fillId="0" borderId="13" xfId="735" applyFont="1" applyFill="1" applyBorder="1" applyAlignment="1">
      <alignment horizontal="center" vertical="center"/>
      <protection/>
    </xf>
    <xf numFmtId="182" fontId="6" fillId="0" borderId="0" xfId="351" applyNumberFormat="1" applyFont="1" applyFill="1" applyAlignment="1">
      <alignment horizontal="center" vertical="center"/>
      <protection/>
    </xf>
    <xf numFmtId="182" fontId="7" fillId="0" borderId="0" xfId="351" applyNumberFormat="1" applyFont="1" applyFill="1" applyAlignment="1">
      <alignment horizontal="center" vertical="center"/>
      <protection/>
    </xf>
    <xf numFmtId="0" fontId="12" fillId="0" borderId="0" xfId="351" applyFont="1" applyFill="1">
      <alignment vertical="center"/>
      <protection/>
    </xf>
    <xf numFmtId="0" fontId="7" fillId="0" borderId="0" xfId="351" applyFont="1">
      <alignment vertical="center"/>
      <protection/>
    </xf>
    <xf numFmtId="182" fontId="7" fillId="0" borderId="0" xfId="351" applyNumberFormat="1" applyFont="1" applyAlignment="1">
      <alignment horizontal="center" vertical="center"/>
      <protection/>
    </xf>
    <xf numFmtId="182" fontId="6" fillId="0" borderId="0" xfId="351" applyNumberFormat="1" applyFont="1" applyAlignment="1">
      <alignment horizontal="center" vertical="center"/>
      <protection/>
    </xf>
    <xf numFmtId="182" fontId="6" fillId="0" borderId="0" xfId="351" applyNumberFormat="1" applyFont="1" applyFill="1">
      <alignment vertical="center"/>
      <protection/>
    </xf>
    <xf numFmtId="0" fontId="6" fillId="0" borderId="0" xfId="351" applyFont="1" applyFill="1" applyBorder="1" applyAlignment="1">
      <alignment horizontal="center" vertical="center"/>
      <protection/>
    </xf>
    <xf numFmtId="182" fontId="6" fillId="0" borderId="0" xfId="351" applyNumberFormat="1" applyFont="1" applyFill="1" applyAlignment="1">
      <alignment horizontal="right"/>
      <protection/>
    </xf>
    <xf numFmtId="0" fontId="7" fillId="0" borderId="13" xfId="351" applyFont="1" applyFill="1" applyBorder="1" applyAlignment="1">
      <alignment horizontal="center" vertical="center"/>
      <protection/>
    </xf>
    <xf numFmtId="182" fontId="7" fillId="0" borderId="13" xfId="133" applyNumberFormat="1" applyFont="1" applyFill="1" applyBorder="1" applyAlignment="1">
      <alignment horizontal="center" vertical="center" wrapText="1"/>
      <protection/>
    </xf>
    <xf numFmtId="184" fontId="7" fillId="0" borderId="13" xfId="924" applyNumberFormat="1" applyFont="1" applyFill="1" applyBorder="1" applyAlignment="1">
      <alignment vertical="center"/>
      <protection/>
    </xf>
    <xf numFmtId="182" fontId="7" fillId="0" borderId="13" xfId="924" applyNumberFormat="1" applyFont="1" applyFill="1" applyBorder="1" applyAlignment="1">
      <alignment horizontal="right" vertical="center" wrapText="1"/>
      <protection/>
    </xf>
    <xf numFmtId="185" fontId="6" fillId="0" borderId="0" xfId="351" applyNumberFormat="1" applyFont="1" applyFill="1">
      <alignment vertical="center"/>
      <protection/>
    </xf>
    <xf numFmtId="184" fontId="6" fillId="0" borderId="13" xfId="924" applyNumberFormat="1" applyFont="1" applyFill="1" applyBorder="1" applyAlignment="1">
      <alignment vertical="center"/>
      <protection/>
    </xf>
    <xf numFmtId="182" fontId="6" fillId="0" borderId="13" xfId="924" applyNumberFormat="1" applyFont="1" applyFill="1" applyBorder="1" applyAlignment="1">
      <alignment horizontal="right" vertical="center" wrapText="1"/>
      <protection/>
    </xf>
    <xf numFmtId="0" fontId="6" fillId="0" borderId="13" xfId="642" applyFont="1" applyBorder="1" applyAlignment="1">
      <alignment vertical="center"/>
      <protection/>
    </xf>
    <xf numFmtId="0" fontId="6" fillId="0" borderId="13" xfId="923" applyFont="1" applyFill="1" applyBorder="1" applyAlignment="1">
      <alignment horizontal="left" vertical="center" wrapText="1"/>
      <protection/>
    </xf>
    <xf numFmtId="184" fontId="7" fillId="0" borderId="13" xfId="924" applyNumberFormat="1" applyFont="1" applyFill="1" applyBorder="1" applyAlignment="1">
      <alignment horizontal="center" vertical="center"/>
      <protection/>
    </xf>
    <xf numFmtId="0" fontId="6" fillId="0" borderId="0" xfId="896" applyFont="1" applyFill="1" applyAlignment="1">
      <alignment vertical="center"/>
      <protection/>
    </xf>
    <xf numFmtId="0" fontId="6" fillId="0" borderId="0" xfId="351" applyFill="1">
      <alignment vertical="center"/>
      <protection/>
    </xf>
    <xf numFmtId="0" fontId="6" fillId="0" borderId="0" xfId="351">
      <alignment vertical="center"/>
      <protection/>
    </xf>
    <xf numFmtId="0" fontId="10" fillId="0" borderId="0" xfId="896" applyFont="1" applyFill="1" applyAlignment="1">
      <alignment vertical="center"/>
      <protection/>
    </xf>
    <xf numFmtId="0" fontId="8" fillId="0" borderId="0" xfId="351" applyFont="1" applyAlignment="1">
      <alignment horizontal="center" vertical="center"/>
      <protection/>
    </xf>
    <xf numFmtId="0" fontId="6" fillId="0" borderId="0" xfId="351" applyAlignment="1">
      <alignment horizontal="right"/>
      <protection/>
    </xf>
    <xf numFmtId="185" fontId="7" fillId="0" borderId="13" xfId="133" applyNumberFormat="1" applyFont="1" applyFill="1" applyBorder="1" applyAlignment="1">
      <alignment horizontal="center" vertical="center" wrapText="1"/>
      <protection/>
    </xf>
    <xf numFmtId="0" fontId="7" fillId="0" borderId="15" xfId="735" applyFont="1" applyBorder="1" applyAlignment="1">
      <alignment vertical="center"/>
      <protection/>
    </xf>
    <xf numFmtId="185" fontId="7" fillId="0" borderId="13" xfId="642" applyNumberFormat="1" applyFont="1" applyFill="1" applyBorder="1" applyAlignment="1">
      <alignment horizontal="right" vertical="center" wrapText="1"/>
      <protection/>
    </xf>
    <xf numFmtId="185" fontId="6" fillId="0" borderId="13" xfId="642" applyNumberFormat="1" applyFont="1" applyFill="1" applyBorder="1" applyAlignment="1">
      <alignment horizontal="right" vertical="center" wrapText="1"/>
      <protection/>
    </xf>
    <xf numFmtId="0" fontId="6" fillId="0" borderId="15" xfId="735" applyFont="1" applyFill="1" applyBorder="1" applyAlignment="1">
      <alignment horizontal="left" vertical="center"/>
      <protection/>
    </xf>
    <xf numFmtId="0" fontId="7" fillId="0" borderId="15" xfId="735" applyFont="1" applyFill="1" applyBorder="1" applyAlignment="1">
      <alignment horizontal="center" vertical="center"/>
      <protection/>
    </xf>
    <xf numFmtId="0" fontId="7" fillId="0" borderId="13" xfId="642" applyFont="1" applyBorder="1" applyAlignment="1">
      <alignment vertical="center"/>
      <protection/>
    </xf>
    <xf numFmtId="0" fontId="6" fillId="0" borderId="13" xfId="642" applyBorder="1" applyAlignment="1">
      <alignment vertical="center"/>
      <protection/>
    </xf>
    <xf numFmtId="0" fontId="6" fillId="0" borderId="13" xfId="642" applyFill="1" applyBorder="1" applyAlignment="1">
      <alignment vertical="center"/>
      <protection/>
    </xf>
    <xf numFmtId="0" fontId="6" fillId="0" borderId="13" xfId="642" applyFont="1" applyFill="1" applyBorder="1" applyAlignment="1">
      <alignment vertical="center"/>
      <protection/>
    </xf>
    <xf numFmtId="0" fontId="7" fillId="0" borderId="13" xfId="642" applyFont="1" applyBorder="1" applyAlignment="1">
      <alignment horizontal="center" vertical="center"/>
      <protection/>
    </xf>
    <xf numFmtId="0" fontId="6" fillId="0" borderId="0" xfId="898" applyFont="1" applyFill="1" applyAlignment="1">
      <alignment vertical="center"/>
      <protection/>
    </xf>
    <xf numFmtId="0" fontId="6" fillId="0" borderId="0" xfId="336">
      <alignment/>
      <protection/>
    </xf>
    <xf numFmtId="182" fontId="6" fillId="0" borderId="0" xfId="336" applyNumberFormat="1" applyAlignment="1">
      <alignment horizontal="center"/>
      <protection/>
    </xf>
    <xf numFmtId="0" fontId="7" fillId="0" borderId="0" xfId="898" applyFont="1" applyFill="1" applyAlignment="1">
      <alignment vertical="center"/>
      <protection/>
    </xf>
    <xf numFmtId="185" fontId="6" fillId="0" borderId="0" xfId="898" applyNumberFormat="1" applyFont="1" applyFill="1" applyAlignment="1">
      <alignment horizontal="center" vertical="center"/>
      <protection/>
    </xf>
    <xf numFmtId="185" fontId="6" fillId="0" borderId="0" xfId="898" applyNumberFormat="1" applyFont="1" applyFill="1" applyAlignment="1">
      <alignment vertical="center"/>
      <protection/>
    </xf>
    <xf numFmtId="0" fontId="6" fillId="0" borderId="0" xfId="898" applyFont="1" applyFill="1" applyAlignment="1">
      <alignment horizontal="center" vertical="center"/>
      <protection/>
    </xf>
    <xf numFmtId="0" fontId="8" fillId="0" borderId="0" xfId="754" applyFont="1" applyFill="1" applyAlignment="1">
      <alignment horizontal="center" vertical="center"/>
      <protection/>
    </xf>
    <xf numFmtId="0" fontId="13" fillId="0" borderId="0" xfId="830" applyFont="1" applyFill="1" applyAlignment="1">
      <alignment vertical="center"/>
      <protection/>
    </xf>
    <xf numFmtId="182" fontId="14" fillId="0" borderId="0" xfId="830" applyNumberFormat="1" applyFont="1" applyFill="1" applyAlignment="1">
      <alignment horizontal="center" vertical="center"/>
      <protection/>
    </xf>
    <xf numFmtId="0" fontId="14" fillId="0" borderId="0" xfId="830" applyFont="1" applyFill="1" applyAlignment="1">
      <alignment vertical="center"/>
      <protection/>
    </xf>
    <xf numFmtId="183" fontId="6" fillId="0" borderId="0" xfId="714" applyNumberFormat="1" applyFont="1" applyAlignment="1">
      <alignment horizontal="center" wrapText="1"/>
      <protection/>
    </xf>
    <xf numFmtId="0" fontId="7" fillId="0" borderId="13" xfId="553" applyFont="1" applyFill="1" applyBorder="1" applyAlignment="1">
      <alignment horizontal="center" vertical="center"/>
      <protection/>
    </xf>
    <xf numFmtId="182" fontId="7" fillId="0" borderId="13" xfId="553" applyNumberFormat="1" applyFont="1" applyFill="1" applyBorder="1" applyAlignment="1">
      <alignment horizontal="center" vertical="center"/>
      <protection/>
    </xf>
    <xf numFmtId="0" fontId="7" fillId="0" borderId="13" xfId="830" applyFont="1" applyFill="1" applyBorder="1" applyAlignment="1">
      <alignment horizontal="left" vertical="center"/>
      <protection/>
    </xf>
    <xf numFmtId="182" fontId="7" fillId="0" borderId="13" xfId="553" applyNumberFormat="1" applyFont="1" applyFill="1" applyBorder="1" applyAlignment="1">
      <alignment horizontal="center" vertical="center" wrapText="1"/>
      <protection/>
    </xf>
    <xf numFmtId="0" fontId="2" fillId="0" borderId="13" xfId="830" applyFont="1" applyBorder="1" applyAlignment="1">
      <alignment horizontal="left" vertical="center"/>
      <protection/>
    </xf>
    <xf numFmtId="182" fontId="7" fillId="0" borderId="13" xfId="830" applyNumberFormat="1" applyFont="1" applyFill="1" applyBorder="1" applyAlignment="1">
      <alignment horizontal="center" vertical="center" wrapText="1"/>
      <protection/>
    </xf>
    <xf numFmtId="186" fontId="2" fillId="0" borderId="13" xfId="830" applyNumberFormat="1" applyFont="1" applyBorder="1" applyAlignment="1">
      <alignment vertical="center"/>
      <protection/>
    </xf>
    <xf numFmtId="182" fontId="7" fillId="0" borderId="13" xfId="336" applyNumberFormat="1" applyFont="1" applyBorder="1" applyAlignment="1">
      <alignment horizontal="center" vertical="center" wrapText="1"/>
      <protection/>
    </xf>
    <xf numFmtId="182" fontId="6" fillId="0" borderId="13" xfId="830" applyNumberFormat="1" applyFont="1" applyFill="1" applyBorder="1" applyAlignment="1">
      <alignment horizontal="center" vertical="center" wrapText="1"/>
      <protection/>
    </xf>
    <xf numFmtId="186" fontId="2" fillId="0" borderId="13" xfId="830" applyNumberFormat="1" applyFont="1" applyFill="1" applyBorder="1" applyAlignment="1">
      <alignment vertical="center"/>
      <protection/>
    </xf>
    <xf numFmtId="0" fontId="5" fillId="0" borderId="13" xfId="830" applyFont="1" applyFill="1" applyBorder="1" applyAlignment="1">
      <alignment vertical="center"/>
      <protection/>
    </xf>
    <xf numFmtId="186" fontId="5" fillId="0" borderId="13" xfId="830" applyNumberFormat="1" applyFont="1" applyBorder="1" applyAlignment="1">
      <alignment horizontal="left" vertical="center"/>
      <protection/>
    </xf>
    <xf numFmtId="0" fontId="7" fillId="0" borderId="13" xfId="830" applyFont="1" applyFill="1" applyBorder="1" applyAlignment="1">
      <alignment horizontal="center" vertical="center"/>
      <protection/>
    </xf>
    <xf numFmtId="0" fontId="6" fillId="0" borderId="0" xfId="830" applyFont="1" applyFill="1" applyBorder="1" applyAlignment="1">
      <alignment horizontal="left" vertical="center"/>
      <protection/>
    </xf>
    <xf numFmtId="0" fontId="7" fillId="0" borderId="0" xfId="860" applyFont="1">
      <alignment vertical="center"/>
      <protection/>
    </xf>
    <xf numFmtId="0" fontId="6" fillId="0" borderId="0" xfId="860">
      <alignment vertical="center"/>
      <protection/>
    </xf>
    <xf numFmtId="183" fontId="6" fillId="0" borderId="0" xfId="860" applyNumberFormat="1" applyFont="1" applyAlignment="1">
      <alignment/>
      <protection/>
    </xf>
    <xf numFmtId="183" fontId="8" fillId="0" borderId="0" xfId="925" applyNumberFormat="1" applyFont="1" applyAlignment="1">
      <alignment horizontal="center" vertical="center"/>
      <protection/>
    </xf>
    <xf numFmtId="183" fontId="6" fillId="0" borderId="0" xfId="860" applyNumberFormat="1" applyFont="1" applyAlignment="1">
      <alignment vertical="center"/>
      <protection/>
    </xf>
    <xf numFmtId="183" fontId="6" fillId="0" borderId="0" xfId="714" applyNumberFormat="1" applyFont="1" applyAlignment="1">
      <alignment horizontal="right" wrapText="1"/>
      <protection/>
    </xf>
    <xf numFmtId="183" fontId="7" fillId="0" borderId="13" xfId="860" applyNumberFormat="1" applyFont="1" applyBorder="1" applyAlignment="1">
      <alignment horizontal="center" vertical="center"/>
      <protection/>
    </xf>
    <xf numFmtId="0" fontId="7" fillId="0" borderId="13" xfId="803" applyFont="1" applyFill="1" applyBorder="1" applyAlignment="1">
      <alignment horizontal="center" vertical="center"/>
      <protection/>
    </xf>
    <xf numFmtId="49" fontId="2" fillId="0" borderId="16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0" fontId="7" fillId="0" borderId="13" xfId="714" applyFont="1" applyBorder="1" applyAlignment="1">
      <alignment horizontal="left" vertical="center"/>
      <protection/>
    </xf>
    <xf numFmtId="182" fontId="7" fillId="0" borderId="13" xfId="714" applyNumberFormat="1" applyFont="1" applyFill="1" applyBorder="1" applyAlignment="1" applyProtection="1">
      <alignment horizontal="right" vertical="center" wrapText="1"/>
      <protection/>
    </xf>
    <xf numFmtId="0" fontId="6" fillId="0" borderId="0" xfId="862" applyAlignment="1">
      <alignment horizontal="left"/>
      <protection/>
    </xf>
    <xf numFmtId="0" fontId="6" fillId="0" borderId="0" xfId="862" applyAlignment="1">
      <alignment/>
      <protection/>
    </xf>
    <xf numFmtId="0" fontId="7" fillId="0" borderId="0" xfId="896" applyFont="1" applyFill="1" applyAlignment="1">
      <alignment vertical="center"/>
      <protection/>
    </xf>
    <xf numFmtId="0" fontId="15" fillId="0" borderId="0" xfId="464" applyFont="1" applyAlignment="1">
      <alignment horizontal="center" vertical="center"/>
      <protection/>
    </xf>
    <xf numFmtId="0" fontId="6" fillId="0" borderId="0" xfId="464" applyAlignment="1">
      <alignment horizontal="left" vertical="center" indent="1"/>
      <protection/>
    </xf>
    <xf numFmtId="0" fontId="6" fillId="0" borderId="0" xfId="464" applyAlignment="1">
      <alignment horizontal="right"/>
      <protection/>
    </xf>
    <xf numFmtId="184" fontId="7" fillId="0" borderId="14" xfId="464" applyNumberFormat="1" applyFont="1" applyBorder="1" applyAlignment="1">
      <alignment horizontal="center" vertical="center"/>
      <protection/>
    </xf>
    <xf numFmtId="0" fontId="7" fillId="0" borderId="14" xfId="464" applyFont="1" applyBorder="1" applyAlignment="1">
      <alignment horizontal="center" vertical="center" wrapText="1"/>
      <protection/>
    </xf>
    <xf numFmtId="49" fontId="7" fillId="0" borderId="13" xfId="464" applyNumberFormat="1" applyFont="1" applyFill="1" applyBorder="1" applyAlignment="1" applyProtection="1">
      <alignment horizontal="center" vertical="center"/>
      <protection/>
    </xf>
    <xf numFmtId="187" fontId="7" fillId="0" borderId="13" xfId="464" applyNumberFormat="1" applyFont="1" applyFill="1" applyBorder="1" applyAlignment="1" applyProtection="1">
      <alignment vertical="center"/>
      <protection/>
    </xf>
    <xf numFmtId="49" fontId="7" fillId="0" borderId="13" xfId="464" applyNumberFormat="1" applyFont="1" applyFill="1" applyBorder="1" applyAlignment="1" applyProtection="1">
      <alignment vertical="center"/>
      <protection/>
    </xf>
    <xf numFmtId="49" fontId="6" fillId="0" borderId="13" xfId="464" applyNumberFormat="1" applyFont="1" applyFill="1" applyBorder="1" applyAlignment="1" applyProtection="1">
      <alignment vertical="center"/>
      <protection/>
    </xf>
    <xf numFmtId="187" fontId="6" fillId="0" borderId="13" xfId="464" applyNumberFormat="1" applyFont="1" applyFill="1" applyBorder="1" applyAlignment="1" applyProtection="1">
      <alignment vertical="center"/>
      <protection/>
    </xf>
    <xf numFmtId="187" fontId="6" fillId="28" borderId="13" xfId="464" applyNumberFormat="1" applyFont="1" applyFill="1" applyBorder="1" applyAlignment="1" applyProtection="1">
      <alignment vertical="center"/>
      <protection/>
    </xf>
    <xf numFmtId="0" fontId="6" fillId="0" borderId="0" xfId="922" applyFont="1" applyFill="1">
      <alignment/>
      <protection/>
    </xf>
    <xf numFmtId="0" fontId="6" fillId="0" borderId="0" xfId="922" applyFont="1" applyFill="1" applyAlignment="1">
      <alignment horizontal="center"/>
      <protection/>
    </xf>
    <xf numFmtId="0" fontId="16" fillId="0" borderId="0" xfId="922" applyFont="1" applyFill="1" applyAlignment="1">
      <alignment vertical="center"/>
      <protection/>
    </xf>
    <xf numFmtId="185" fontId="6" fillId="0" borderId="0" xfId="922" applyNumberFormat="1" applyFont="1" applyFill="1" applyAlignment="1">
      <alignment vertical="center"/>
      <protection/>
    </xf>
    <xf numFmtId="184" fontId="8" fillId="0" borderId="0" xfId="922" applyNumberFormat="1" applyFont="1" applyFill="1" applyBorder="1" applyAlignment="1">
      <alignment horizontal="center" vertical="center"/>
      <protection/>
    </xf>
    <xf numFmtId="0" fontId="13" fillId="0" borderId="0" xfId="922" applyFont="1" applyFill="1" applyAlignment="1">
      <alignment/>
      <protection/>
    </xf>
    <xf numFmtId="0" fontId="13" fillId="0" borderId="0" xfId="922" applyFont="1" applyFill="1" applyAlignment="1">
      <alignment horizontal="center"/>
      <protection/>
    </xf>
    <xf numFmtId="180" fontId="6" fillId="0" borderId="0" xfId="0" applyNumberFormat="1" applyFont="1" applyAlignment="1">
      <alignment horizontal="right" vertical="center" wrapText="1"/>
    </xf>
    <xf numFmtId="0" fontId="7" fillId="0" borderId="14" xfId="336" applyNumberFormat="1" applyFont="1" applyFill="1" applyBorder="1" applyAlignment="1" applyProtection="1">
      <alignment horizontal="center" vertical="center"/>
      <protection/>
    </xf>
    <xf numFmtId="0" fontId="7" fillId="0" borderId="17" xfId="336" applyNumberFormat="1" applyFont="1" applyFill="1" applyBorder="1" applyAlignment="1" applyProtection="1">
      <alignment horizontal="center" vertical="center"/>
      <protection/>
    </xf>
    <xf numFmtId="0" fontId="7" fillId="0" borderId="13" xfId="336" applyNumberFormat="1" applyFont="1" applyFill="1" applyBorder="1" applyAlignment="1" applyProtection="1">
      <alignment horizontal="center" vertical="center"/>
      <protection/>
    </xf>
    <xf numFmtId="0" fontId="7" fillId="0" borderId="13" xfId="336" applyNumberFormat="1" applyFont="1" applyFill="1" applyBorder="1" applyAlignment="1" applyProtection="1">
      <alignment horizontal="left" vertical="center"/>
      <protection/>
    </xf>
    <xf numFmtId="188" fontId="7" fillId="0" borderId="13" xfId="898" applyNumberFormat="1" applyFont="1" applyFill="1" applyBorder="1" applyAlignment="1">
      <alignment horizontal="right" vertical="center" wrapText="1"/>
      <protection/>
    </xf>
    <xf numFmtId="185" fontId="7" fillId="0" borderId="13" xfId="336" applyNumberFormat="1" applyFont="1" applyFill="1" applyBorder="1" applyAlignment="1" applyProtection="1">
      <alignment horizontal="left" vertical="center"/>
      <protection/>
    </xf>
    <xf numFmtId="0" fontId="6" fillId="0" borderId="13" xfId="336" applyNumberFormat="1" applyFont="1" applyFill="1" applyBorder="1" applyAlignment="1" applyProtection="1">
      <alignment horizontal="left" vertical="center"/>
      <protection/>
    </xf>
    <xf numFmtId="188" fontId="6" fillId="0" borderId="13" xfId="898" applyNumberFormat="1" applyFont="1" applyFill="1" applyBorder="1" applyAlignment="1">
      <alignment horizontal="right" vertical="center" wrapText="1"/>
      <protection/>
    </xf>
    <xf numFmtId="185" fontId="6" fillId="0" borderId="13" xfId="336" applyNumberFormat="1" applyFont="1" applyFill="1" applyBorder="1" applyAlignment="1" applyProtection="1">
      <alignment horizontal="left" vertical="center"/>
      <protection/>
    </xf>
    <xf numFmtId="185" fontId="7" fillId="0" borderId="13" xfId="336" applyNumberFormat="1" applyFont="1" applyFill="1" applyBorder="1" applyAlignment="1" applyProtection="1">
      <alignment vertical="center"/>
      <protection/>
    </xf>
    <xf numFmtId="182" fontId="7" fillId="0" borderId="13" xfId="898" applyNumberFormat="1" applyFont="1" applyFill="1" applyBorder="1" applyAlignment="1">
      <alignment horizontal="right" vertical="center" wrapText="1"/>
      <protection/>
    </xf>
    <xf numFmtId="3" fontId="7" fillId="0" borderId="13" xfId="714" applyNumberFormat="1" applyFont="1" applyFill="1" applyBorder="1" applyAlignment="1" applyProtection="1">
      <alignment horizontal="left" vertical="center"/>
      <protection/>
    </xf>
    <xf numFmtId="0" fontId="6" fillId="0" borderId="13" xfId="922" applyFont="1" applyFill="1" applyBorder="1" applyAlignment="1">
      <alignment vertical="center"/>
      <protection/>
    </xf>
    <xf numFmtId="0" fontId="7" fillId="0" borderId="13" xfId="714" applyNumberFormat="1" applyFont="1" applyFill="1" applyBorder="1" applyAlignment="1" applyProtection="1">
      <alignment horizontal="left" vertical="center"/>
      <protection/>
    </xf>
    <xf numFmtId="0" fontId="0" fillId="0" borderId="13" xfId="922" applyFont="1" applyFill="1" applyBorder="1" applyAlignment="1">
      <alignment vertical="center"/>
      <protection/>
    </xf>
    <xf numFmtId="183" fontId="6" fillId="0" borderId="13" xfId="426" applyNumberFormat="1" applyFont="1" applyFill="1" applyBorder="1" applyAlignment="1">
      <alignment vertical="center"/>
      <protection/>
    </xf>
    <xf numFmtId="183" fontId="6" fillId="0" borderId="18" xfId="426" applyNumberFormat="1" applyFont="1" applyFill="1" applyBorder="1" applyAlignment="1">
      <alignment vertical="center"/>
      <protection/>
    </xf>
    <xf numFmtId="0" fontId="6" fillId="0" borderId="0" xfId="336" applyFont="1" applyFill="1">
      <alignment/>
      <protection/>
    </xf>
    <xf numFmtId="0" fontId="7" fillId="0" borderId="13" xfId="336" applyFont="1" applyFill="1" applyBorder="1" applyAlignment="1">
      <alignment horizontal="center" vertical="center"/>
      <protection/>
    </xf>
    <xf numFmtId="185" fontId="7" fillId="0" borderId="13" xfId="336" applyNumberFormat="1" applyFont="1" applyFill="1" applyBorder="1" applyAlignment="1">
      <alignment horizontal="center" vertical="center"/>
      <protection/>
    </xf>
    <xf numFmtId="0" fontId="6" fillId="0" borderId="0" xfId="922" applyFont="1" applyFill="1" applyAlignment="1">
      <alignment horizontal="right" vertical="center"/>
      <protection/>
    </xf>
    <xf numFmtId="0" fontId="6" fillId="1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14" borderId="0" xfId="0" applyFont="1" applyFill="1" applyAlignment="1">
      <alignment vertical="center"/>
    </xf>
    <xf numFmtId="0" fontId="17" fillId="14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14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vertical="center"/>
    </xf>
    <xf numFmtId="182" fontId="1" fillId="14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>
      <alignment vertical="center"/>
    </xf>
    <xf numFmtId="189" fontId="1" fillId="14" borderId="13" xfId="0" applyNumberFormat="1" applyFont="1" applyFill="1" applyBorder="1" applyAlignment="1" applyProtection="1">
      <alignment horizontal="left" vertical="center"/>
      <protection locked="0"/>
    </xf>
    <xf numFmtId="182" fontId="1" fillId="14" borderId="19" xfId="0" applyNumberFormat="1" applyFont="1" applyFill="1" applyBorder="1" applyAlignment="1" applyProtection="1">
      <alignment horizontal="left" vertical="center"/>
      <protection locked="0"/>
    </xf>
    <xf numFmtId="189" fontId="1" fillId="14" borderId="19" xfId="0" applyNumberFormat="1" applyFont="1" applyFill="1" applyBorder="1" applyAlignment="1" applyProtection="1">
      <alignment horizontal="left" vertical="center"/>
      <protection locked="0"/>
    </xf>
    <xf numFmtId="0" fontId="1" fillId="14" borderId="19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189" fontId="1" fillId="0" borderId="13" xfId="0" applyNumberFormat="1" applyFont="1" applyFill="1" applyBorder="1" applyAlignment="1" applyProtection="1">
      <alignment horizontal="left" vertical="center"/>
      <protection locked="0"/>
    </xf>
    <xf numFmtId="0" fontId="18" fillId="0" borderId="13" xfId="0" applyFont="1" applyFill="1" applyBorder="1" applyAlignment="1">
      <alignment vertical="center"/>
    </xf>
    <xf numFmtId="0" fontId="1" fillId="14" borderId="13" xfId="0" applyFont="1" applyFill="1" applyBorder="1" applyAlignment="1">
      <alignment horizontal="left" vertical="center"/>
    </xf>
    <xf numFmtId="0" fontId="1" fillId="14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14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14" fillId="14" borderId="13" xfId="0" applyFont="1" applyFill="1" applyBorder="1" applyAlignment="1">
      <alignment horizontal="distributed" vertical="center"/>
    </xf>
    <xf numFmtId="1" fontId="6" fillId="0" borderId="13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horizontal="right" vertical="center" wrapText="1"/>
    </xf>
    <xf numFmtId="0" fontId="6" fillId="0" borderId="13" xfId="471" applyFont="1" applyFill="1" applyBorder="1" applyAlignment="1">
      <alignment vertical="center"/>
      <protection/>
    </xf>
    <xf numFmtId="182" fontId="6" fillId="0" borderId="13" xfId="0" applyNumberFormat="1" applyFont="1" applyFill="1" applyBorder="1" applyAlignment="1">
      <alignment horizontal="right" vertical="center" wrapText="1"/>
    </xf>
    <xf numFmtId="49" fontId="6" fillId="0" borderId="13" xfId="471" applyNumberFormat="1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 horizontal="left" vertical="center"/>
    </xf>
  </cellXfs>
  <cellStyles count="1083">
    <cellStyle name="Normal" xfId="0"/>
    <cellStyle name="好_2-67" xfId="15"/>
    <cellStyle name="Currency [0]" xfId="16"/>
    <cellStyle name="常规_(陈诚修改稿)2006年全省及省级财政决算及07年预算执行情况表(A4 留底自用) 3" xfId="17"/>
    <cellStyle name="输入" xfId="18"/>
    <cellStyle name="好_4" xfId="19"/>
    <cellStyle name="20% - 强调文字颜色 3" xfId="20"/>
    <cellStyle name="差_汇总_2 2 2" xfId="21"/>
    <cellStyle name="Currency" xfId="22"/>
    <cellStyle name="差_Sheet19" xfId="23"/>
    <cellStyle name="差_Sheet14_四川省2017年省对市（州）税收返还和转移支付分地区预算（草案）--社保处" xfId="24"/>
    <cellStyle name="差_2015直接融资汇总表 2 2_2017年省对市(州)税收返还和转移支付预算" xfId="25"/>
    <cellStyle name="20% - Accent1_2016年四川省省级一般公共预算支出执行情况表" xfId="26"/>
    <cellStyle name="好_汇总 3_四川省2017年省对市（州）税收返还和转移支付分地区预算（草案）--社保处" xfId="27"/>
    <cellStyle name="Comma [0]" xfId="28"/>
    <cellStyle name="输出 2 2_2017年省对市(州)税收返还和转移支付预算" xfId="29"/>
    <cellStyle name="Input 2" xfId="30"/>
    <cellStyle name="40% - 强调文字颜色 3" xfId="31"/>
    <cellStyle name="常规 26 2" xfId="32"/>
    <cellStyle name="常规 31 2" xfId="33"/>
    <cellStyle name="差_4-31" xfId="34"/>
    <cellStyle name="20% - Accent4" xfId="35"/>
    <cellStyle name="好_2-46_四川省2017年省对市（州）税收返还和转移支付分地区预算（草案）--社保处" xfId="36"/>
    <cellStyle name="差_Sheet16_四川省2017年省对市（州）税收返还和转移支付分地区预算（草案）--社保处" xfId="37"/>
    <cellStyle name="差" xfId="38"/>
    <cellStyle name="常规 7 3" xfId="39"/>
    <cellStyle name="Comma" xfId="40"/>
    <cellStyle name="强调文字颜色 4 2_四川省2017年省对市（州）税收返还和转移支付分地区预算（草案）--社保处" xfId="41"/>
    <cellStyle name="60% - 强调文字颜色 3" xfId="42"/>
    <cellStyle name="Hyperlink" xfId="43"/>
    <cellStyle name="常规 10 2 2 3" xfId="44"/>
    <cellStyle name="Percent" xfId="45"/>
    <cellStyle name="Calculation_2016年全省及省级财政收支执行及2017年预算草案表（20161206，预审自用稿）" xfId="46"/>
    <cellStyle name="60% - 强调文字颜色 4 2 2 2" xfId="47"/>
    <cellStyle name="常规 17 4_2016年四川省省级一般公共预算支出执行情况表" xfId="48"/>
    <cellStyle name="差_4-14" xfId="49"/>
    <cellStyle name="差_促进扩大信贷增量 3" xfId="50"/>
    <cellStyle name="Followed Hyperlink" xfId="51"/>
    <cellStyle name="常规 5_2017年省对市(州)税收返还和转移支付预算" xfId="52"/>
    <cellStyle name="注释" xfId="53"/>
    <cellStyle name="常规 6" xfId="54"/>
    <cellStyle name="60% - 强调文字颜色 2" xfId="55"/>
    <cellStyle name="标题 4" xfId="56"/>
    <cellStyle name="解释性文本 2 2" xfId="57"/>
    <cellStyle name="警告文本" xfId="58"/>
    <cellStyle name="60% - 强调文字颜色 1 2 2_2017年省对市(州)税收返还和转移支付预算" xfId="59"/>
    <cellStyle name="差_Sheet14" xfId="60"/>
    <cellStyle name="常规 5 2" xfId="61"/>
    <cellStyle name="60% - 强调文字颜色 2 2 2" xfId="62"/>
    <cellStyle name="标题" xfId="63"/>
    <cellStyle name="强调文字颜色 1 2 3" xfId="64"/>
    <cellStyle name="Note_2016年全省及省级财政收支执行及2017年预算草案表（20161206，预审自用稿）" xfId="65"/>
    <cellStyle name="解释性文本" xfId="66"/>
    <cellStyle name="常规 2 3 2_2017年省对市(州)税收返还和转移支付预算" xfId="67"/>
    <cellStyle name="标题 1" xfId="68"/>
    <cellStyle name="百分比 4" xfId="69"/>
    <cellStyle name="常规 5 2 2" xfId="70"/>
    <cellStyle name="差_其他工程费用计费_四川省2017年省对市（州）税收返还和转移支付分地区预算（草案）--社保处" xfId="71"/>
    <cellStyle name="60% - 强调文字颜色 2 2 2 2" xfId="72"/>
    <cellStyle name="标题 2" xfId="73"/>
    <cellStyle name="60% - 强调文字颜色 1" xfId="74"/>
    <cellStyle name="Accent6 2" xfId="75"/>
    <cellStyle name="常规 5 2 3" xfId="76"/>
    <cellStyle name="60% - 强调文字颜色 2 2 2 3" xfId="77"/>
    <cellStyle name="标题 3" xfId="78"/>
    <cellStyle name="60% - 强调文字颜色 4" xfId="79"/>
    <cellStyle name="输出" xfId="80"/>
    <cellStyle name="常规 31" xfId="81"/>
    <cellStyle name="常规 26" xfId="82"/>
    <cellStyle name="样式 1_2017年省对市(州)税收返还和转移支付预算" xfId="83"/>
    <cellStyle name="Input" xfId="84"/>
    <cellStyle name="计算" xfId="85"/>
    <cellStyle name="检查单元格" xfId="86"/>
    <cellStyle name="好_2015财金互动汇总（加人行、补成都） 2 2" xfId="87"/>
    <cellStyle name="40% - 强调文字颜色 4 2" xfId="88"/>
    <cellStyle name="20% - 强调文字颜色 6" xfId="89"/>
    <cellStyle name="强调文字颜色 2" xfId="90"/>
    <cellStyle name="链接单元格" xfId="91"/>
    <cellStyle name="好_3-义务教育均衡发展专项" xfId="92"/>
    <cellStyle name="60% - 强调文字颜色 4 2 3" xfId="93"/>
    <cellStyle name="汇总" xfId="94"/>
    <cellStyle name="好" xfId="95"/>
    <cellStyle name="适中" xfId="96"/>
    <cellStyle name="好_2017年省对市（州）税收返还和转移支付预算分地区情况表（华侨事务补助）(1)" xfId="97"/>
    <cellStyle name="20% - Accent3 2" xfId="98"/>
    <cellStyle name="Heading 3" xfId="99"/>
    <cellStyle name="20% - 强调文字颜色 5" xfId="100"/>
    <cellStyle name="常规 8 2" xfId="101"/>
    <cellStyle name="强调文字颜色 1" xfId="102"/>
    <cellStyle name="20% - 强调文字颜色 1" xfId="103"/>
    <cellStyle name="常规 47 2 3" xfId="104"/>
    <cellStyle name="40% - 强调文字颜色 1" xfId="105"/>
    <cellStyle name="差_5-农村教师周转房建设" xfId="106"/>
    <cellStyle name="20% - 强调文字颜色 2" xfId="107"/>
    <cellStyle name="40% - 强调文字颜色 2" xfId="108"/>
    <cellStyle name="强调文字颜色 3" xfId="109"/>
    <cellStyle name="好_促进扩大信贷增量_2017年省对市(州)税收返还和转移支付预算" xfId="110"/>
    <cellStyle name="40% - Accent1_2016年四川省省级一般公共预算支出执行情况表" xfId="111"/>
    <cellStyle name="强调文字颜色 4" xfId="112"/>
    <cellStyle name="差_汇总_2 2 3" xfId="113"/>
    <cellStyle name="20% - 强调文字颜色 4" xfId="114"/>
    <cellStyle name="常规 47 2 2 2" xfId="115"/>
    <cellStyle name="差_汇总_2 2_2017年省对市(州)税收返还和转移支付预算" xfId="116"/>
    <cellStyle name="40% - 强调文字颜色 4" xfId="117"/>
    <cellStyle name="强调文字颜色 5" xfId="118"/>
    <cellStyle name="好_Sheet19_四川省2017年省对市（州）税收返还和转移支付分地区预算（草案）--社保处" xfId="119"/>
    <cellStyle name="好_2015直接融资汇总表" xfId="120"/>
    <cellStyle name="40% - 强调文字颜色 5" xfId="121"/>
    <cellStyle name="好_2015财金互动汇总（加人行、补成都） 3" xfId="122"/>
    <cellStyle name="60% - 强调文字颜色 5 2 2 2" xfId="123"/>
    <cellStyle name="60% - 强调文字颜色 5" xfId="124"/>
    <cellStyle name="好_四川省2017年省对市（州）税收返还和转移支付分地区预算（草案）--行政政法处" xfId="125"/>
    <cellStyle name="强调文字颜色 6" xfId="126"/>
    <cellStyle name="40% - 强调文字颜色 6" xfId="127"/>
    <cellStyle name="Heading 3 2" xfId="128"/>
    <cellStyle name="好_2015财金互动汇总（加人行、补成都） 4" xfId="129"/>
    <cellStyle name="差_2-62_四川省2017年省对市（州）税收返还和转移支付分地区预算（草案）--社保处" xfId="130"/>
    <cellStyle name="60% - 强调文字颜色 5 2 2 3" xfId="131"/>
    <cellStyle name="适中 2" xfId="132"/>
    <cellStyle name="常规_社保基金预算报人大建议表样 2" xfId="133"/>
    <cellStyle name="常规 48 3" xfId="134"/>
    <cellStyle name="差_2015直接融资汇总表 2" xfId="135"/>
    <cellStyle name="60% - 强调文字颜色 6" xfId="136"/>
    <cellStyle name="_ET_STYLE_NoName_00_" xfId="137"/>
    <cellStyle name="千位分隔 3 2" xfId="138"/>
    <cellStyle name="标题 4 2 2" xfId="139"/>
    <cellStyle name="差_博物馆纪念馆逐步免费开放补助资金" xfId="140"/>
    <cellStyle name="强调文字颜色 1 2 2_2017年省对市(州)税收返还和转移支付预算" xfId="141"/>
    <cellStyle name="60% - 强调文字颜色 3 2_四川省2017年省对市（州）税收返还和转移支付分地区预算（草案）--社保处" xfId="142"/>
    <cellStyle name="20% - Accent2_2016年四川省省级一般公共预算支出执行情况表" xfId="143"/>
    <cellStyle name="60% - 强调文字颜色 3 2 2 2" xfId="144"/>
    <cellStyle name="20% - Accent2 2" xfId="145"/>
    <cellStyle name="差_“三区”文化人才专项资金" xfId="146"/>
    <cellStyle name="强调文字颜色 2 2 3" xfId="147"/>
    <cellStyle name="20% - Accent2" xfId="148"/>
    <cellStyle name="60% - 强调文字颜色 3 2 2" xfId="149"/>
    <cellStyle name="差_8 2017年省对市（州）税收返还和转移支付预算分地区情况表（民族事业发展资金）(1)" xfId="150"/>
    <cellStyle name="差_4-24" xfId="151"/>
    <cellStyle name="20% - Accent3" xfId="152"/>
    <cellStyle name="60% - 强调文字颜色 3 2 3" xfId="153"/>
    <cellStyle name="差_4-30" xfId="154"/>
    <cellStyle name="好_4-31" xfId="155"/>
    <cellStyle name="20% - Accent4_2016年四川省省级一般公共预算支出执行情况表" xfId="156"/>
    <cellStyle name="强调文字颜色 2 2 2 2" xfId="157"/>
    <cellStyle name="20% - Accent1 2" xfId="158"/>
    <cellStyle name="20% - Accent5" xfId="159"/>
    <cellStyle name="强调文字颜色 2 2 2" xfId="160"/>
    <cellStyle name="20% - Accent1" xfId="161"/>
    <cellStyle name="好_汇总_四川省2017年省对市（州）税收返还和转移支付分地区预算（草案）--社保处" xfId="162"/>
    <cellStyle name="0,0_x000d_&#10;NA_x000d_&#10;" xfId="163"/>
    <cellStyle name="差_四川省2017年省对市（州）税收返还和转移支付分地区预算（草案）--行政政法处" xfId="164"/>
    <cellStyle name="差_4-23" xfId="165"/>
    <cellStyle name="20% - 强调文字颜色 3 2 2 3" xfId="166"/>
    <cellStyle name="强调文字颜色 1 2" xfId="167"/>
    <cellStyle name="好_促进扩大信贷增量 2 2_四川省2017年省对市（州）税收返还和转移支付分地区预算（草案）--社保处" xfId="168"/>
    <cellStyle name="20% - Accent3_2016年四川省省级一般公共预算支出执行情况表" xfId="169"/>
    <cellStyle name="Explanatory Text" xfId="170"/>
    <cellStyle name="Linked Cell_2016年全省及省级财政收支执行及2017年预算草案表（20161206，预审自用稿）" xfId="171"/>
    <cellStyle name="20% - Accent4 2" xfId="172"/>
    <cellStyle name="20% - Accent5 2" xfId="173"/>
    <cellStyle name="40% - Accent2_2016年四川省省级一般公共预算支出执行情况表" xfId="174"/>
    <cellStyle name="差_25 消防部队大型装备建设补助经费" xfId="175"/>
    <cellStyle name="20% - Accent5_2016年四川省省级一般公共预算支出执行情况表" xfId="176"/>
    <cellStyle name="输入 2 2 2" xfId="177"/>
    <cellStyle name="好_2015财金互动汇总（加人行、补成都） 2 3" xfId="178"/>
    <cellStyle name="差_汇总 2_四川省2017年省对市（州）税收返还和转移支付分地区预算（草案）--社保处" xfId="179"/>
    <cellStyle name="20% - Accent6" xfId="180"/>
    <cellStyle name="差_2-义务教育经费保障机制改革" xfId="181"/>
    <cellStyle name="20% - Accent6 2" xfId="182"/>
    <cellStyle name="20% - Accent6_2016年四川省省级一般公共预算支出执行情况表" xfId="183"/>
    <cellStyle name="Accent3 2" xfId="184"/>
    <cellStyle name="好_省级文化发展专项资金" xfId="185"/>
    <cellStyle name="20% - 强调文字颜色 1 2" xfId="186"/>
    <cellStyle name="20% - 强调文字颜色 1 2 2" xfId="187"/>
    <cellStyle name="常规 2 3 2 3" xfId="188"/>
    <cellStyle name="Note" xfId="189"/>
    <cellStyle name="Note 2" xfId="190"/>
    <cellStyle name="解释性文本 2 3" xfId="191"/>
    <cellStyle name="20% - 强调文字颜色 1 2 2 2" xfId="192"/>
    <cellStyle name="标题 5" xfId="193"/>
    <cellStyle name="20% - 强调文字颜色 1 2 2 3" xfId="194"/>
    <cellStyle name="差_1-政策性保险财政补助资金" xfId="195"/>
    <cellStyle name="20% - 强调文字颜色 1 2 2_2017年省对市(州)税收返还和转移支付预算" xfId="196"/>
    <cellStyle name="20% - 强调文字颜色 1 2 3" xfId="197"/>
    <cellStyle name="好_促进扩大信贷增量 3_四川省2017年省对市（州）税收返还和转移支付分地区预算（草案）--社保处" xfId="198"/>
    <cellStyle name="标题 5 2_2017年省对市(州)税收返还和转移支付预算" xfId="199"/>
    <cellStyle name="40% - 强调文字颜色 2 2" xfId="200"/>
    <cellStyle name="20% - 强调文字颜色 1 2_四川省2017年省对市（州）税收返还和转移支付分地区预算（草案）--社保处" xfId="201"/>
    <cellStyle name="常规_社保基金预算报人大建议表样" xfId="202"/>
    <cellStyle name="差_2015直接融资汇总表" xfId="203"/>
    <cellStyle name="20% - 强调文字颜色 2 2" xfId="204"/>
    <cellStyle name="差_10-扶持民族地区教育发展" xfId="205"/>
    <cellStyle name="20% - 强调文字颜色 2 2 2" xfId="206"/>
    <cellStyle name="20% - 强调文字颜色 2 2 2 2" xfId="207"/>
    <cellStyle name="Input_2016年全省及省级财政收支执行及2017年预算草案表（20161206，预审自用稿）" xfId="208"/>
    <cellStyle name="差_3-创业担保贷款贴息及奖补" xfId="209"/>
    <cellStyle name="好_债券贴息计算器_四川省2017年省对市（州）税收返还和转移支付分地区预算（草案）--社保处" xfId="210"/>
    <cellStyle name="20% - 强调文字颜色 2 2 2 3" xfId="211"/>
    <cellStyle name="40% - Accent4 2" xfId="212"/>
    <cellStyle name="20% - 强调文字颜色 2 2 2_2017年省对市(州)税收返还和转移支付预算" xfId="213"/>
    <cellStyle name="20% - 强调文字颜色 2 2 3" xfId="214"/>
    <cellStyle name="20% - 强调文字颜色 2 2_四川省2017年省对市（州）税收返还和转移支付分地区预算（草案）--社保处" xfId="215"/>
    <cellStyle name="好_2-59_四川省2017年省对市（州）税收返还和转移支付分地区预算（草案）--社保处" xfId="216"/>
    <cellStyle name="20% - 强调文字颜色 3 2" xfId="217"/>
    <cellStyle name="差_Sheet29_四川省2017年省对市（州）税收返还和转移支付分地区预算（草案）--社保处" xfId="218"/>
    <cellStyle name="Heading 2" xfId="219"/>
    <cellStyle name="20% - 强调文字颜色 3 2 2" xfId="220"/>
    <cellStyle name="Heading 2 2" xfId="221"/>
    <cellStyle name="强调文字颜色 4 2 2 3" xfId="222"/>
    <cellStyle name="20% - 强调文字颜色 3 2 2 2" xfId="223"/>
    <cellStyle name="差_4-22" xfId="224"/>
    <cellStyle name="好_Sheet26" xfId="225"/>
    <cellStyle name="20% - 强调文字颜色 3 2 2_2017年省对市(州)税收返还和转移支付预算" xfId="226"/>
    <cellStyle name="差_Sheet7" xfId="227"/>
    <cellStyle name="20% - 强调文字颜色 3 2 3" xfId="228"/>
    <cellStyle name="20% - 强调文字颜色 3 2_四川省2017年省对市（州）税收返还和转移支付分地区预算（草案）--社保处" xfId="229"/>
    <cellStyle name="20% - 强调文字颜色 4 2" xfId="230"/>
    <cellStyle name="常规 3" xfId="231"/>
    <cellStyle name="差_6" xfId="232"/>
    <cellStyle name="好_2015直接融资汇总表 2 2_2017年省对市(州)税收返还和转移支付预算" xfId="233"/>
    <cellStyle name="常规 3 2" xfId="234"/>
    <cellStyle name="40% - 强调文字颜色 5 2 2_2017年省对市(州)税收返还和转移支付预算" xfId="235"/>
    <cellStyle name="好_Sheet22" xfId="236"/>
    <cellStyle name="20% - 强调文字颜色 4 2 2" xfId="237"/>
    <cellStyle name="差_2016年四川省省级一般公共预算支出执行情况表" xfId="238"/>
    <cellStyle name="20% - 强调文字颜色 4 2 2 2" xfId="239"/>
    <cellStyle name="20% - 强调文字颜色 4 2 2 3" xfId="240"/>
    <cellStyle name="20% - 强调文字颜色 4 2 2_2017年省对市(州)税收返还和转移支付预算" xfId="241"/>
    <cellStyle name="标题 5 2" xfId="242"/>
    <cellStyle name="好_Sheet18" xfId="243"/>
    <cellStyle name="20% - 强调文字颜色 4 2 3" xfId="244"/>
    <cellStyle name="常规 3 3" xfId="245"/>
    <cellStyle name="差_7-中等职业教育发展专项经费" xfId="246"/>
    <cellStyle name="20% - 强调文字颜色 4 2_四川省2017年省对市（州）税收返还和转移支付分地区预算（草案）--社保处" xfId="247"/>
    <cellStyle name="40% - 强调文字颜色 4 2 3" xfId="248"/>
    <cellStyle name="20% - 强调文字颜色 5 2" xfId="249"/>
    <cellStyle name="20% - 强调文字颜色 5 2 2" xfId="250"/>
    <cellStyle name="好_2017年省对市（州）税收返还和转移支付预算分地区情况表（华侨事务补助）(1)_四川省2017年省对市（州）税收返还和转移支付分地区预算（草案）--社保处" xfId="251"/>
    <cellStyle name="20% - 强调文字颜色 5 2 2 2" xfId="252"/>
    <cellStyle name="Accent5 2" xfId="253"/>
    <cellStyle name="20% - 强调文字颜色 5 2 2 3" xfId="254"/>
    <cellStyle name="差_促进扩大信贷增量 2 2_2017年省对市(州)税收返还和转移支付预算" xfId="255"/>
    <cellStyle name="常规 47" xfId="256"/>
    <cellStyle name="20% - 强调文字颜色 5 2 2_2017年省对市(州)税收返还和转移支付预算" xfId="257"/>
    <cellStyle name="好_5-中央财政统借统还外债项目资金" xfId="258"/>
    <cellStyle name="20% - 强调文字颜色 5 2 3" xfId="259"/>
    <cellStyle name="差_2-46_四川省2017年省对市（州）税收返还和转移支付分地区预算（草案）--社保处" xfId="260"/>
    <cellStyle name="强调文字颜色 5 2 2_2017年省对市(州)税收返还和转移支付预算" xfId="261"/>
    <cellStyle name="20% - 强调文字颜色 5 2_四川省2017年省对市（州）税收返还和转移支付分地区预算（草案）--社保处" xfId="262"/>
    <cellStyle name="差_汇总 2" xfId="263"/>
    <cellStyle name="20% - 强调文字颜色 6 2" xfId="264"/>
    <cellStyle name="差_2015直接融资汇总表 3_2017年省对市(州)税收返还和转移支付预算" xfId="265"/>
    <cellStyle name="20% - 强调文字颜色 6 2 2" xfId="266"/>
    <cellStyle name="差_9 2017年省对市（州）税收返还和转移支付预算分地区情况表（全省工商行政管理专项经费）(1)" xfId="267"/>
    <cellStyle name="输入 2 2 3" xfId="268"/>
    <cellStyle name="20% - 强调文字颜色 6 2 2 2" xfId="269"/>
    <cellStyle name="差_2-58" xfId="270"/>
    <cellStyle name="20% - 强调文字颜色 6 2 2 3" xfId="271"/>
    <cellStyle name="差_2-59" xfId="272"/>
    <cellStyle name="20% - 强调文字颜色 6 2 2_2017年省对市(州)税收返还和转移支付预算" xfId="273"/>
    <cellStyle name="差 2 2 2" xfId="274"/>
    <cellStyle name="20% - 强调文字颜色 6 2 3" xfId="275"/>
    <cellStyle name="差_汇总_1 2 2_2017年省对市(州)税收返还和转移支付预算" xfId="276"/>
    <cellStyle name="千位分隔 3 2 3" xfId="277"/>
    <cellStyle name="20% - 强调文字颜色 6 2_四川省2017年省对市（州）税收返还和转移支付分地区预算（草案）--社保处" xfId="278"/>
    <cellStyle name="标题 4 2 2 3" xfId="279"/>
    <cellStyle name="40% - Accent1" xfId="280"/>
    <cellStyle name="标题 3 2 2 3" xfId="281"/>
    <cellStyle name="输入 2 2_2017年省对市(州)税收返还和转移支付预算" xfId="282"/>
    <cellStyle name="40% - Accent1 2" xfId="283"/>
    <cellStyle name="40% - Accent2" xfId="284"/>
    <cellStyle name="40% - Accent2 2" xfId="285"/>
    <cellStyle name="差_5-中央财政统借统还外债项目资金" xfId="286"/>
    <cellStyle name="40% - Accent3" xfId="287"/>
    <cellStyle name="40% - Accent3 2" xfId="288"/>
    <cellStyle name="40% - Accent3_2016年四川省省级一般公共预算支出执行情况表" xfId="289"/>
    <cellStyle name="标题 3 2 2" xfId="290"/>
    <cellStyle name="差_汇总_1 2_2017年省对市(州)税收返还和转移支付预算" xfId="291"/>
    <cellStyle name="40% - Accent4" xfId="292"/>
    <cellStyle name="好_Sheet2" xfId="293"/>
    <cellStyle name="40% - Accent4_2016年四川省省级一般公共预算支出执行情况表" xfId="294"/>
    <cellStyle name="差_2017年省对市(州)税收返还和转移支付预算" xfId="295"/>
    <cellStyle name="警告文本 2" xfId="296"/>
    <cellStyle name="40% - Accent5" xfId="297"/>
    <cellStyle name="警告文本 2 2" xfId="298"/>
    <cellStyle name="40% - Accent5 2" xfId="299"/>
    <cellStyle name="差_7 2017年省对市（州）税收返还和转移支付预算分地区情况表（省级旅游发展资金）(1)" xfId="300"/>
    <cellStyle name="40% - Accent5_2016年四川省省级一般公共预算支出执行情况表" xfId="301"/>
    <cellStyle name="差_27 妇女儿童事业发展专项资金" xfId="302"/>
    <cellStyle name="40% - Accent6" xfId="303"/>
    <cellStyle name="好_Sheet33_四川省2017年省对市（州）税收返还和转移支付分地区预算（草案）--社保处" xfId="304"/>
    <cellStyle name="差_汇总_2017年省对市(州)税收返还和转移支付预算" xfId="305"/>
    <cellStyle name="40% - Accent6 2" xfId="306"/>
    <cellStyle name="40% - Accent6_2016年四川省省级一般公共预算支出执行情况表" xfId="307"/>
    <cellStyle name="常规 7 2" xfId="308"/>
    <cellStyle name="标题 5 2 3" xfId="309"/>
    <cellStyle name="40% - 强调文字颜色 1 2" xfId="310"/>
    <cellStyle name="40% - 强调文字颜色 1 2 2" xfId="311"/>
    <cellStyle name="40% - 强调文字颜色 6 2 2 3" xfId="312"/>
    <cellStyle name="40% - 强调文字颜色 1 2 2 2" xfId="313"/>
    <cellStyle name="40% - 强调文字颜色 1 2 2 3" xfId="314"/>
    <cellStyle name="40% - 强调文字颜色 1 2 2_2017年省对市(州)税收返还和转移支付预算" xfId="315"/>
    <cellStyle name="常规 30 2" xfId="316"/>
    <cellStyle name="常规 25 2" xfId="317"/>
    <cellStyle name="差_2017年省对市（州）税收返还和转移支付预算分地区情况表（华侨事务补助）(1)_四川省2017年省对市（州）税收返还和转移支付分地区预算（草案）--社保处" xfId="318"/>
    <cellStyle name="40% - 强调文字颜色 1 2 3" xfId="319"/>
    <cellStyle name="40% - 强调文字颜色 1 2_四川省2017年省对市（州）税收返还和转移支付分地区预算（草案）--社保处" xfId="320"/>
    <cellStyle name="差_Sheet18" xfId="321"/>
    <cellStyle name="40% - 强调文字颜色 2 2 2" xfId="322"/>
    <cellStyle name="差_4-29" xfId="323"/>
    <cellStyle name="40% - 强调文字颜色 2 2 2 2" xfId="324"/>
    <cellStyle name="差_Sheet26_四川省2017年省对市（州）税收返还和转移支付分地区预算（草案）--社保处" xfId="325"/>
    <cellStyle name="差_4-5" xfId="326"/>
    <cellStyle name="40% - 强调文字颜色 2 2 2 3" xfId="327"/>
    <cellStyle name="60% - 强调文字颜色 5 2" xfId="328"/>
    <cellStyle name="好_四川省2017年省对市（州）税收返还和转移支付分地区预算（草案）--社保处" xfId="329"/>
    <cellStyle name="常规 11" xfId="330"/>
    <cellStyle name="40% - 强调文字颜色 2 2 2_2017年省对市(州)税收返还和转移支付预算" xfId="331"/>
    <cellStyle name="40% - 强调文字颜色 2 2 3" xfId="332"/>
    <cellStyle name="警告文本 2 3" xfId="333"/>
    <cellStyle name="好_21 禁毒补助经费" xfId="334"/>
    <cellStyle name="40% - 强调文字颜色 2 2_四川省2017年省对市（州）税收返还和转移支付分地区预算（草案）--社保处" xfId="335"/>
    <cellStyle name="常规 26 2 2" xfId="336"/>
    <cellStyle name="40% - 强调文字颜色 3 2" xfId="337"/>
    <cellStyle name="好_少数民族文化事业发展专项资金" xfId="338"/>
    <cellStyle name="常规 26 2 2 2" xfId="339"/>
    <cellStyle name="40% - 强调文字颜色 3 2 2" xfId="340"/>
    <cellStyle name="40% - 强调文字颜色 3 2 2 2" xfId="341"/>
    <cellStyle name="40% - 强调文字颜色 3 2 2 3" xfId="342"/>
    <cellStyle name="40% - 强调文字颜色 3 2 2_2017年省对市(州)税收返还和转移支付预算" xfId="343"/>
    <cellStyle name="40% - 强调文字颜色 3 2 3" xfId="344"/>
    <cellStyle name="40% - 强调文字颜色 3 2_四川省2017年省对市（州）税收返还和转移支付分地区预算（草案）--社保处" xfId="345"/>
    <cellStyle name="60% - 强调文字颜色 4 2 2" xfId="346"/>
    <cellStyle name="Neutral 2" xfId="347"/>
    <cellStyle name="40% - 强调文字颜色 4 2 2" xfId="348"/>
    <cellStyle name="检查单元格 2" xfId="349"/>
    <cellStyle name="汇总 2 3" xfId="350"/>
    <cellStyle name="常规_国有资本经营预算表样 2 2" xfId="351"/>
    <cellStyle name="Linked Cell" xfId="352"/>
    <cellStyle name="40% - 强调文字颜色 4 2 2 2" xfId="353"/>
    <cellStyle name="检查单元格 2 2" xfId="354"/>
    <cellStyle name="Linked Cell 2" xfId="355"/>
    <cellStyle name="40% - 强调文字颜色 4 2 2 3" xfId="356"/>
    <cellStyle name="40% - 强调文字颜色 4 2 2_2017年省对市(州)税收返还和转移支付预算" xfId="357"/>
    <cellStyle name="标题 5 2 2" xfId="358"/>
    <cellStyle name="40% - 强调文字颜色 4 2_四川省2017年省对市（州）税收返还和转移支付分地区预算（草案）--社保处" xfId="359"/>
    <cellStyle name="Total 2" xfId="360"/>
    <cellStyle name="好_2015直接融资汇总表 2" xfId="361"/>
    <cellStyle name="好 2 3" xfId="362"/>
    <cellStyle name="40% - 强调文字颜色 5 2" xfId="363"/>
    <cellStyle name="好_2015直接融资汇总表 2 2" xfId="364"/>
    <cellStyle name="40% - 强调文字颜色 5 2 2" xfId="365"/>
    <cellStyle name="差_汇总 2 2_四川省2017年省对市（州）税收返还和转移支付分地区预算（草案）--社保处" xfId="366"/>
    <cellStyle name="40% - 强调文字颜色 5 2 2 2" xfId="367"/>
    <cellStyle name="常规 20" xfId="368"/>
    <cellStyle name="常规 15" xfId="369"/>
    <cellStyle name="Check Cell" xfId="370"/>
    <cellStyle name="40% - 强调文字颜色 5 2 2 3" xfId="371"/>
    <cellStyle name="好_2015直接融资汇总表 2 3" xfId="372"/>
    <cellStyle name="40% - 强调文字颜色 5 2 3" xfId="373"/>
    <cellStyle name="千分位_97-917" xfId="374"/>
    <cellStyle name="40% - 强调文字颜色 5 2_四川省2017年省对市（州）税收返还和转移支付分地区预算（草案）--社保处" xfId="375"/>
    <cellStyle name="百分比 2 3 2" xfId="376"/>
    <cellStyle name="40% - 强调文字颜色 6 2" xfId="377"/>
    <cellStyle name="40% - 强调文字颜色 6 2 2" xfId="378"/>
    <cellStyle name="40% - 强调文字颜色 6 2 2 2" xfId="379"/>
    <cellStyle name="40% - 强调文字颜色 6 2 2_2017年省对市(州)税收返还和转移支付预算" xfId="380"/>
    <cellStyle name="60% - Accent6 2" xfId="381"/>
    <cellStyle name="40% - 强调文字颜色 6 2 3" xfId="382"/>
    <cellStyle name="好_4-12" xfId="383"/>
    <cellStyle name="40% - 强调文字颜色 6 2_四川省2017年省对市（州）税收返还和转移支付分地区预算（草案）--社保处" xfId="384"/>
    <cellStyle name="差_省级体育专项资金" xfId="385"/>
    <cellStyle name="60% - Accent1" xfId="386"/>
    <cellStyle name="好_地方纪检监察机关办案补助专项资金" xfId="387"/>
    <cellStyle name="60% - Accent1 2" xfId="388"/>
    <cellStyle name="60% - Accent2" xfId="389"/>
    <cellStyle name="差_促进扩大信贷增量 3_2017年省对市(州)税收返还和转移支付预算" xfId="390"/>
    <cellStyle name="Title 2" xfId="391"/>
    <cellStyle name="好 2 2_2017年省对市(州)税收返还和转移支付预算" xfId="392"/>
    <cellStyle name="60% - Accent2 2" xfId="393"/>
    <cellStyle name="60% - Accent3" xfId="394"/>
    <cellStyle name="Total_2016年全省及省级财政收支执行及2017年预算草案表（20161206，预审自用稿）" xfId="395"/>
    <cellStyle name="60% - Accent3 2" xfId="396"/>
    <cellStyle name="Bad" xfId="397"/>
    <cellStyle name="常规 4 2_123" xfId="398"/>
    <cellStyle name="差_28 基层干训机构建设补助专项资金" xfId="399"/>
    <cellStyle name="常规 2 3 2" xfId="400"/>
    <cellStyle name="60% - Accent4" xfId="401"/>
    <cellStyle name="差_2-45_四川省2017年省对市（州）税收返还和转移支付分地区预算（草案）--社保处" xfId="402"/>
    <cellStyle name="差_2-50_四川省2017年省对市（州）税收返还和转移支付分地区预算（草案）--社保处" xfId="403"/>
    <cellStyle name="60% - Accent4 2" xfId="404"/>
    <cellStyle name="60% - Accent5" xfId="405"/>
    <cellStyle name="强调文字颜色 4 2" xfId="406"/>
    <cellStyle name="60% - Accent5 2" xfId="407"/>
    <cellStyle name="强调文字颜色 4 2 2" xfId="408"/>
    <cellStyle name="60% - 强调文字颜色 1 2 2 3" xfId="409"/>
    <cellStyle name="60% - Accent6" xfId="410"/>
    <cellStyle name="常规 5 2_2017年省对市(州)税收返还和转移支付预算" xfId="411"/>
    <cellStyle name="常规 2 6" xfId="412"/>
    <cellStyle name="60% - 强调文字颜色 2 2 2_2017年省对市(州)税收返还和转移支付预算" xfId="413"/>
    <cellStyle name="常规 7_四川省2017年省对市（州）税收返还和转移支付分地区预算（草案）--社保处" xfId="414"/>
    <cellStyle name="60% - 强调文字颜色 1 2" xfId="415"/>
    <cellStyle name="Heading 4" xfId="416"/>
    <cellStyle name="60% - 强调文字颜色 1 2 2" xfId="417"/>
    <cellStyle name="好_省级文物保护专项资金" xfId="418"/>
    <cellStyle name="Heading 4 2" xfId="419"/>
    <cellStyle name="好_Sheet20_四川省2017年省对市（州）税收返还和转移支付分地区预算（草案）--社保处" xfId="420"/>
    <cellStyle name="好_Sheet15_四川省2017年省对市（州）税收返还和转移支付分地区预算（草案）--社保处" xfId="421"/>
    <cellStyle name="60% - 强调文字颜色 1 2 2 2" xfId="422"/>
    <cellStyle name="60% - 强调文字颜色 1 2 3" xfId="423"/>
    <cellStyle name="差_2" xfId="424"/>
    <cellStyle name="60% - 强调文字颜色 1 2_四川省2017年省对市（州）税收返还和转移支付分地区预算（草案）--社保处" xfId="425"/>
    <cellStyle name="常规_一般预算简表_2006年预算执行及2007年预算安排(新科目　A4)" xfId="426"/>
    <cellStyle name="60% - 强调文字颜色 2 2" xfId="427"/>
    <cellStyle name="常规 5" xfId="428"/>
    <cellStyle name="差_1 2017年省对市（州）税收返还和转移支付预算分地区情况表（华侨事务补助）(1)" xfId="429"/>
    <cellStyle name="常规 5 3" xfId="430"/>
    <cellStyle name="60% - 强调文字颜色 2 2 3" xfId="431"/>
    <cellStyle name="60% - 强调文字颜色 2 2_四川省2017年省对市（州）税收返还和转移支付分地区预算（草案）--社保处" xfId="432"/>
    <cellStyle name="差_促进扩大信贷增量 2" xfId="433"/>
    <cellStyle name="60% - 强调文字颜色 3 2" xfId="434"/>
    <cellStyle name="60% - 强调文字颜色 3 2 2 3" xfId="435"/>
    <cellStyle name="千位分隔 3" xfId="436"/>
    <cellStyle name="标题 4 2" xfId="437"/>
    <cellStyle name="解释性文本 2 2 2" xfId="438"/>
    <cellStyle name="60% - 强调文字颜色 3 2 2_2017年省对市(州)税收返还和转移支付预算" xfId="439"/>
    <cellStyle name="60% - 强调文字颜色 4 2" xfId="440"/>
    <cellStyle name="差_促进扩大信贷增量 2_2017年省对市(州)税收返还和转移支付预算" xfId="441"/>
    <cellStyle name="注释 2 2_四川省2017年省对市（州）税收返还和转移支付分地区预算（草案）--社保处" xfId="442"/>
    <cellStyle name="Neutral" xfId="443"/>
    <cellStyle name="60% - 强调文字颜色 4 2 2 3" xfId="444"/>
    <cellStyle name="标题 1 2 2" xfId="445"/>
    <cellStyle name="差_4-15" xfId="446"/>
    <cellStyle name="差_4-20" xfId="447"/>
    <cellStyle name="差_促进扩大信贷增量 4" xfId="448"/>
    <cellStyle name="60% - 强调文字颜色 4 2 2_2017年省对市(州)税收返还和转移支付预算" xfId="449"/>
    <cellStyle name="差_1-12" xfId="450"/>
    <cellStyle name="60% - 强调文字颜色 4 2_四川省2017年省对市（州）税收返还和转移支付分地区预算（草案）--社保处" xfId="451"/>
    <cellStyle name="好_2017年省对市(州)税收返还和转移支付预算" xfId="452"/>
    <cellStyle name="常规 2 5 3" xfId="453"/>
    <cellStyle name="60% - 强调文字颜色 5 2 2" xfId="454"/>
    <cellStyle name="差_12 2017年省对市（州）税收返还和转移支付预算分地区情况表（民族地区春节慰问经费）(1)" xfId="455"/>
    <cellStyle name="60% - 强调文字颜色 5 2 2_2017年省对市(州)税收返还和转移支付预算" xfId="456"/>
    <cellStyle name="60% - 强调文字颜色 5 2 3" xfId="457"/>
    <cellStyle name="差 2 2_2017年省对市(州)税收返还和转移支付预算" xfId="458"/>
    <cellStyle name="60% - 强调文字颜色 5 2_四川省2017年省对市（州）税收返还和转移支付分地区预算（草案）--社保处" xfId="459"/>
    <cellStyle name="60% - 强调文字颜色 6 2" xfId="460"/>
    <cellStyle name="差_2015直接融资汇总表 2 2" xfId="461"/>
    <cellStyle name="60% - 强调文字颜色 6 2 2" xfId="462"/>
    <cellStyle name="60% - 强调文字颜色 6 2 2 2" xfId="463"/>
    <cellStyle name="常规 10 4 3 2" xfId="464"/>
    <cellStyle name="60% - 强调文字颜色 6 2 2 3" xfId="465"/>
    <cellStyle name="差_20 国防动员专项经费" xfId="466"/>
    <cellStyle name="好_1 2017年省对市（州）税收返还和转移支付预算分地区情况表（华侨事务补助）(1)" xfId="467"/>
    <cellStyle name="注释 2 2 2" xfId="468"/>
    <cellStyle name="常规 6 2 2 2" xfId="469"/>
    <cellStyle name="60% - 强调文字颜色 6 2 2_2017年省对市(州)税收返还和转移支付预算" xfId="470"/>
    <cellStyle name="常规_200704(第一稿）" xfId="471"/>
    <cellStyle name="差_2015财金互动汇总（加人行、补成都） 2" xfId="472"/>
    <cellStyle name="60% - 强调文字颜色 6 2 3" xfId="473"/>
    <cellStyle name="差_1-学前教育发展专项资金" xfId="474"/>
    <cellStyle name="60% - 强调文字颜色 6 2_四川省2017年省对市（州）税收返还和转移支付分地区预算（草案）--社保处" xfId="475"/>
    <cellStyle name="Accent1" xfId="476"/>
    <cellStyle name="常规 9 2" xfId="477"/>
    <cellStyle name="常规 3_15-省级防震减灾分情况" xfId="478"/>
    <cellStyle name="差_2-55_四川省2017年省对市（州）税收返还和转移支付分地区预算（草案）--社保处" xfId="479"/>
    <cellStyle name="差_2-60_四川省2017年省对市（州）税收返还和转移支付分地区预算（草案）--社保处" xfId="480"/>
    <cellStyle name="好_2-46" xfId="481"/>
    <cellStyle name="差_Sheet16" xfId="482"/>
    <cellStyle name="Accent1 2" xfId="483"/>
    <cellStyle name="Accent2" xfId="484"/>
    <cellStyle name="Accent2 2" xfId="485"/>
    <cellStyle name="Accent3" xfId="486"/>
    <cellStyle name="Accent4" xfId="487"/>
    <cellStyle name="Accent4 2" xfId="488"/>
    <cellStyle name="Accent6" xfId="489"/>
    <cellStyle name="差_4-11" xfId="490"/>
    <cellStyle name="好_2-62_四川省2017年省对市（州）税收返还和转移支付分地区预算（草案）--社保处" xfId="491"/>
    <cellStyle name="差_Sheet27_四川省2017年省对市（州）税收返还和转移支付分地区预算（草案）--社保处" xfId="492"/>
    <cellStyle name="差_Sheet32_四川省2017年省对市（州）税收返还和转移支付分地区预算（草案）--社保处" xfId="493"/>
    <cellStyle name="Accent5" xfId="494"/>
    <cellStyle name="差_促进扩大信贷增量 2_四川省2017年省对市（州）税收返还和转移支付分地区预算（草案）--社保处" xfId="495"/>
    <cellStyle name="强调文字颜色 1 2_四川省2017年省对市（州）税收返还和转移支付分地区预算（草案）--社保处" xfId="496"/>
    <cellStyle name="常规 11 3" xfId="497"/>
    <cellStyle name="Bad 2" xfId="498"/>
    <cellStyle name="好_文化产业发展专项资金" xfId="499"/>
    <cellStyle name="差_5 2017年省对市（州）税收返还和转移支付预算分地区情况表（全国重点寺观教堂维修经费业生中央财政补助资金）(1)" xfId="500"/>
    <cellStyle name="常规 2 3 2 2" xfId="501"/>
    <cellStyle name="好_汇总_2017年省对市(州)税收返还和转移支付预算" xfId="502"/>
    <cellStyle name="Calculation" xfId="503"/>
    <cellStyle name="Calculation 2" xfId="504"/>
    <cellStyle name="no dec" xfId="505"/>
    <cellStyle name="常规 20 2" xfId="506"/>
    <cellStyle name="常规 15 2" xfId="507"/>
    <cellStyle name="Check Cell 2" xfId="508"/>
    <cellStyle name="Check Cell_2016年全省及省级财政收支执行及2017年预算草案表（20161206，预审自用稿）" xfId="509"/>
    <cellStyle name="强调文字颜色 1 2 2" xfId="510"/>
    <cellStyle name="Explanatory Text 2" xfId="511"/>
    <cellStyle name="差_2-58_四川省2017年省对市（州）税收返还和转移支付分地区预算（草案）--社保处" xfId="512"/>
    <cellStyle name="常规 10" xfId="513"/>
    <cellStyle name="Good" xfId="514"/>
    <cellStyle name="常规 10 2" xfId="515"/>
    <cellStyle name="Good 2" xfId="516"/>
    <cellStyle name="常规 3 2 4" xfId="517"/>
    <cellStyle name="Heading 1" xfId="518"/>
    <cellStyle name="差_19 征兵经费" xfId="519"/>
    <cellStyle name="Heading 1 2" xfId="520"/>
    <cellStyle name="Heading 1_2016年全省及省级财政收支执行及2017年预算草案表（20161206，预审自用稿）" xfId="521"/>
    <cellStyle name="差_24 维稳经费" xfId="522"/>
    <cellStyle name="差_汇总_1 3" xfId="523"/>
    <cellStyle name="Heading 2_2016年全省及省级财政收支执行及2017年预算草案表（20161206，预审自用稿）" xfId="524"/>
    <cellStyle name="好_1-学前教育发展专项资金" xfId="525"/>
    <cellStyle name="标题 1 2 2 3" xfId="526"/>
    <cellStyle name="Heading 3_2016年全省及省级财政收支执行及2017年预算草案表（20161206，预审自用稿）" xfId="527"/>
    <cellStyle name="百分比 3" xfId="528"/>
    <cellStyle name="Normal_APR" xfId="529"/>
    <cellStyle name="差_汇总_2 2 2_四川省2017年省对市（州）税收返还和转移支付分地区预算（草案）--社保处" xfId="530"/>
    <cellStyle name="Output" xfId="531"/>
    <cellStyle name="差_地方纪检监察机关办案补助专项资金_四川省2017年省对市（州）税收返还和转移支付分地区预算（草案）--社保处" xfId="532"/>
    <cellStyle name="Output 2" xfId="533"/>
    <cellStyle name="Output_2016年全省及省级财政收支执行及2017年预算草案表（20161206，预审自用稿）" xfId="534"/>
    <cellStyle name="Title" xfId="535"/>
    <cellStyle name="Total" xfId="536"/>
    <cellStyle name="Warning Text" xfId="537"/>
    <cellStyle name="差_汇总_2 2 2_2017年省对市(州)税收返还和转移支付预算" xfId="538"/>
    <cellStyle name="差_%84表2：2016-2018年省级部门三年滚动规划报表" xfId="539"/>
    <cellStyle name="Warning Text 2" xfId="540"/>
    <cellStyle name="百分比 2" xfId="541"/>
    <cellStyle name="百分比 2 2" xfId="542"/>
    <cellStyle name="差_促进扩大信贷增量 2 2_四川省2017年省对市（州）税收返还和转移支付分地区预算（草案）--社保处" xfId="543"/>
    <cellStyle name="百分比 2 3" xfId="544"/>
    <cellStyle name="百分比 2 3 3" xfId="545"/>
    <cellStyle name="百分比 2 4" xfId="546"/>
    <cellStyle name="标题 3 2 2_2017年省对市(州)税收返还和转移支付预算" xfId="547"/>
    <cellStyle name="百分比 2 5" xfId="548"/>
    <cellStyle name="标题 1 2" xfId="549"/>
    <cellStyle name="好_4-23" xfId="550"/>
    <cellStyle name="标题 1 2 2 2" xfId="551"/>
    <cellStyle name="标题 1 2 2_2017年省对市(州)税收返还和转移支付预算" xfId="552"/>
    <cellStyle name="常规 47 4 2" xfId="553"/>
    <cellStyle name="差_4-21" xfId="554"/>
    <cellStyle name="标题 1 2 3" xfId="555"/>
    <cellStyle name="标题 2 2" xfId="556"/>
    <cellStyle name="标题 2 2 2" xfId="557"/>
    <cellStyle name="好_24 维稳经费" xfId="558"/>
    <cellStyle name="标题 2 2 2 2" xfId="559"/>
    <cellStyle name="标题 2 2 2 3" xfId="560"/>
    <cellStyle name="标题 2 2 2_2017年省对市(州)税收返还和转移支付预算" xfId="561"/>
    <cellStyle name="标题 2 2 3" xfId="562"/>
    <cellStyle name="标题 3 2" xfId="563"/>
    <cellStyle name="常规 7 2 3" xfId="564"/>
    <cellStyle name="检查单元格 2_四川省2017年省对市（州）税收返还和转移支付分地区预算（草案）--社保处" xfId="565"/>
    <cellStyle name="差_2-65_四川省2017年省对市（州）税收返还和转移支付分地区预算（草案）--社保处" xfId="566"/>
    <cellStyle name="常规 17 4" xfId="567"/>
    <cellStyle name="好_2 政法转移支付" xfId="568"/>
    <cellStyle name="好_4-29" xfId="569"/>
    <cellStyle name="标题 3 2 2 2" xfId="570"/>
    <cellStyle name="常规 2 5_2017年省对市(州)税收返还和转移支付预算" xfId="571"/>
    <cellStyle name="标题 3 2 3" xfId="572"/>
    <cellStyle name="标题 4 2 2 2" xfId="573"/>
    <cellStyle name="千位分隔 3 2 2" xfId="574"/>
    <cellStyle name="标题 4 2 2_2017年省对市(州)税收返还和转移支付预算" xfId="575"/>
    <cellStyle name="常规 11 2" xfId="576"/>
    <cellStyle name="差_科技口6-30-35" xfId="577"/>
    <cellStyle name="标题 4 2 3" xfId="578"/>
    <cellStyle name="千位分隔 3 3" xfId="579"/>
    <cellStyle name="标题 5 3" xfId="580"/>
    <cellStyle name="常规 47 2 2" xfId="581"/>
    <cellStyle name="差 2" xfId="582"/>
    <cellStyle name="差 2 2" xfId="583"/>
    <cellStyle name="未定义" xfId="584"/>
    <cellStyle name="差_10 2017年省对市（州）税收返还和转移支付预算分地区情况表（寺观教堂维修补助资金）(1)" xfId="585"/>
    <cellStyle name="差_Sheet20_四川省2017年省对市（州）税收返还和转移支付分地区预算（草案）--社保处" xfId="586"/>
    <cellStyle name="差_Sheet15_四川省2017年省对市（州）税收返还和转移支付分地区预算（草案）--社保处" xfId="587"/>
    <cellStyle name="好_2-45_四川省2017年省对市（州）税收返还和转移支付分地区预算（草案）--社保处" xfId="588"/>
    <cellStyle name="好_2-50_四川省2017年省对市（州）税收返还和转移支付分地区预算（草案）--社保处" xfId="589"/>
    <cellStyle name="计算 2 2_2017年省对市(州)税收返还和转移支付预算" xfId="590"/>
    <cellStyle name="差 2 2 3" xfId="591"/>
    <cellStyle name="差_2015财金互动汇总（加人行、补成都）_2017年省对市(州)税收返还和转移支付预算" xfId="592"/>
    <cellStyle name="差 2 3" xfId="593"/>
    <cellStyle name="差_2015直接融资汇总表 4" xfId="594"/>
    <cellStyle name="好_18 2017年省对市（州）税收返还和转移支付预算分地区情况表（全省法院系统业务经费）(1)" xfId="595"/>
    <cellStyle name="差 2_四川省2017年省对市（州）税收返还和转移支付分地区预算（草案）--社保处" xfId="596"/>
    <cellStyle name="差_11 2017年省对市（州）税收返还和转移支付预算分地区情况表（基层行政单位救灾专项资金）(1)" xfId="597"/>
    <cellStyle name="好_Sheet33" xfId="598"/>
    <cellStyle name="好_8 2017年省对市（州）税收返还和转移支付预算分地区情况表（民族事业发展资金）(1)" xfId="599"/>
    <cellStyle name="差_1-12_四川省2017年省对市（州）税收返还和转移支付分地区预算（草案）--社保处" xfId="600"/>
    <cellStyle name="链接单元格 2 2" xfId="601"/>
    <cellStyle name="差_国家级非物质文化遗产保护专项资金" xfId="602"/>
    <cellStyle name="差_123" xfId="603"/>
    <cellStyle name="差_13 2017年省对市（州）税收返还和转移支付预算分地区情况表（审计能力提升专项经费）(1)" xfId="604"/>
    <cellStyle name="常规 6 2_2017年省对市(州)税收返还和转移支付预算" xfId="605"/>
    <cellStyle name="差_14 2017年省对市（州）税收返还和转移支付预算分地区情况表（支持基层政权建设补助资金）(1)" xfId="606"/>
    <cellStyle name="差_15-省级防震减灾分情况" xfId="607"/>
    <cellStyle name="差_26 地方纪检监察机关办案补助专项资金" xfId="608"/>
    <cellStyle name="好_11 2017年省对市（州）税收返还和转移支付预算分地区情况表（基层行政单位救灾专项资金）(1)" xfId="609"/>
    <cellStyle name="强调文字颜色 6 2_四川省2017年省对市（州）税收返还和转移支付分地区预算（草案）--社保处" xfId="610"/>
    <cellStyle name="差_18 2017年省对市（州）税收返还和转移支付预算分地区情况表（全省法院系统业务经费）(1)" xfId="611"/>
    <cellStyle name="差_2 政法转移支付" xfId="612"/>
    <cellStyle name="差_2015财金互动汇总（加人行、补成都）" xfId="613"/>
    <cellStyle name="差_2015财金互动汇总（加人行、补成都） 2 2" xfId="614"/>
    <cellStyle name="差_2-65" xfId="615"/>
    <cellStyle name="差_2015财金互动汇总（加人行、补成都） 2 2_2017年省对市(州)税收返还和转移支付预算" xfId="616"/>
    <cellStyle name="差_2015财金互动汇总（加人行、补成都） 2 3" xfId="617"/>
    <cellStyle name="差_2015财金互动汇总（加人行、补成都） 2_2017年省对市(州)税收返还和转移支付预算" xfId="618"/>
    <cellStyle name="差_省级科技计划项目专项资金" xfId="619"/>
    <cellStyle name="常规 10 4" xfId="620"/>
    <cellStyle name="差_2015财金互动汇总（加人行、补成都） 3" xfId="621"/>
    <cellStyle name="差_2015财金互动汇总（加人行、补成都） 3_2017年省对市(州)税收返还和转移支付预算" xfId="622"/>
    <cellStyle name="差_2015财金互动汇总（加人行、补成都） 4" xfId="623"/>
    <cellStyle name="差_2015直接融资汇总表 2 3" xfId="624"/>
    <cellStyle name="差_汇总_1 2 3" xfId="625"/>
    <cellStyle name="好_23 铁路护路专项经费" xfId="626"/>
    <cellStyle name="差_2015直接融资汇总表 2_2017年省对市(州)税收返还和转移支付预算" xfId="627"/>
    <cellStyle name="汇总 2 2 2" xfId="628"/>
    <cellStyle name="差_2015直接融资汇总表 3" xfId="629"/>
    <cellStyle name="常规_社保基金预算报人大建议表样 3" xfId="630"/>
    <cellStyle name="差_国家文物保护专项资金" xfId="631"/>
    <cellStyle name="好_国家级非物质文化遗产保护专项资金" xfId="632"/>
    <cellStyle name="差_2015直接融资汇总表_2017年省对市(州)税收返还和转移支付预算" xfId="633"/>
    <cellStyle name="差_2017年省对市（州）税收返还和转移支付预算分地区情况表（华侨事务补助）(1)" xfId="634"/>
    <cellStyle name="差_21 禁毒补助经费" xfId="635"/>
    <cellStyle name="差_22 2017年省对市（州）税收返还和转移支付预算分地区情况表（交警业务经费）(1)" xfId="636"/>
    <cellStyle name="差_23 铁路护路专项经费" xfId="637"/>
    <cellStyle name="常规 9" xfId="638"/>
    <cellStyle name="样式 1 2" xfId="639"/>
    <cellStyle name="差_2-50" xfId="640"/>
    <cellStyle name="差_2-45" xfId="641"/>
    <cellStyle name="常规_2015年全省及省级财政收支执行及2016年预算草案表（20160120）企业处修改" xfId="642"/>
    <cellStyle name="差_2-46" xfId="643"/>
    <cellStyle name="差_2-52" xfId="644"/>
    <cellStyle name="常规 10 2 2 2" xfId="645"/>
    <cellStyle name="差_2-52_四川省2017年省对市（州）税收返还和转移支付分地区预算（草案）--社保处" xfId="646"/>
    <cellStyle name="好_%84表2：2016-2018年省级部门三年滚动规划报表" xfId="647"/>
    <cellStyle name="差_2-60" xfId="648"/>
    <cellStyle name="差_2-55" xfId="649"/>
    <cellStyle name="差_2-59_四川省2017年省对市（州）税收返还和转移支付分地区预算（草案）--社保处" xfId="650"/>
    <cellStyle name="差_2-62" xfId="651"/>
    <cellStyle name="差_2-67" xfId="652"/>
    <cellStyle name="好_1-12" xfId="653"/>
    <cellStyle name="差_Sheet26" xfId="654"/>
    <cellStyle name="差_2-67_四川省2017年省对市（州）税收返还和转移支付分地区预算（草案）--社保处" xfId="655"/>
    <cellStyle name="好_1-12_四川省2017年省对市（州）税收返还和转移支付分地区预算（草案）--社保处" xfId="656"/>
    <cellStyle name="差_汇总_1 2" xfId="657"/>
    <cellStyle name="差_2-财金互动" xfId="658"/>
    <cellStyle name="差_3 2017年省对市（州）税收返还和转移支付预算分地区情况表（到村任职）" xfId="659"/>
    <cellStyle name="差_3-义务教育均衡发展专项" xfId="660"/>
    <cellStyle name="差_4" xfId="661"/>
    <cellStyle name="差_4-12" xfId="662"/>
    <cellStyle name="差_地方纪检监察机关办案补助专项资金" xfId="663"/>
    <cellStyle name="差_4-8" xfId="664"/>
    <cellStyle name="差_4-9" xfId="665"/>
    <cellStyle name="差_4-农村义教“营养改善计划”" xfId="666"/>
    <cellStyle name="差_6-扶持民办教育专项" xfId="667"/>
    <cellStyle name="差_促进扩大信贷增量 3_四川省2017年省对市（州）税收返还和转移支付分地区预算（草案）--社保处" xfId="668"/>
    <cellStyle name="差_6-省级财政政府与社会资本合作项目综合补助资金" xfId="669"/>
    <cellStyle name="差_7-普惠金融政府和社会资本合作以奖代补资金" xfId="670"/>
    <cellStyle name="差_Sheet20" xfId="671"/>
    <cellStyle name="差_Sheet15" xfId="672"/>
    <cellStyle name="好_2-45" xfId="673"/>
    <cellStyle name="好_2-50" xfId="674"/>
    <cellStyle name="差_Sheet18_四川省2017年省对市（州）税收返还和转移支付分地区预算（草案）--社保处" xfId="675"/>
    <cellStyle name="差_促进扩大信贷增量 2 3" xfId="676"/>
    <cellStyle name="差_Sheet19_四川省2017年省对市（州）税收返还和转移支付分地区预算（草案）--社保处" xfId="677"/>
    <cellStyle name="差_Sheet2" xfId="678"/>
    <cellStyle name="差_Sheet22" xfId="679"/>
    <cellStyle name="好_2-52" xfId="680"/>
    <cellStyle name="常规 10 2 4" xfId="681"/>
    <cellStyle name="差_Sheet22_四川省2017年省对市（州）税收返还和转移支付分地区预算（草案）--社保处" xfId="682"/>
    <cellStyle name="好_2-52_四川省2017年省对市（州）税收返还和转移支付分地区预算（草案）--社保处" xfId="683"/>
    <cellStyle name="差_Sheet25" xfId="684"/>
    <cellStyle name="好_2-55" xfId="685"/>
    <cellStyle name="好_2-60" xfId="686"/>
    <cellStyle name="好_Sheet29_四川省2017年省对市（州）税收返还和转移支付分地区预算（草案）--社保处" xfId="687"/>
    <cellStyle name="差_Sheet25_四川省2017年省对市（州）税收返还和转移支付分地区预算（草案）--社保处" xfId="688"/>
    <cellStyle name="好_2-55_四川省2017年省对市（州）税收返还和转移支付分地区预算（草案）--社保处" xfId="689"/>
    <cellStyle name="好_2-60_四川省2017年省对市（州）税收返还和转移支付分地区预算（草案）--社保处" xfId="690"/>
    <cellStyle name="解释性文本 2 2 3" xfId="691"/>
    <cellStyle name="千位分隔 4" xfId="692"/>
    <cellStyle name="差_汇总_2 2_四川省2017年省对市（州）税收返还和转移支付分地区预算（草案）--社保处" xfId="693"/>
    <cellStyle name="差_少数民族文化事业发展专项资金" xfId="694"/>
    <cellStyle name="常规 25 2 2" xfId="695"/>
    <cellStyle name="常规 30 2 2" xfId="696"/>
    <cellStyle name="差_Sheet32" xfId="697"/>
    <cellStyle name="差_Sheet27" xfId="698"/>
    <cellStyle name="好_2-62" xfId="699"/>
    <cellStyle name="差_促进扩大信贷增量_四川省2017年省对市（州）税收返还和转移支付分地区预算（草案）--社保处" xfId="700"/>
    <cellStyle name="差_Sheet29" xfId="701"/>
    <cellStyle name="好_2-59" xfId="702"/>
    <cellStyle name="差_Sheet33" xfId="703"/>
    <cellStyle name="好_2-58" xfId="704"/>
    <cellStyle name="差_Sheet33_四川省2017年省对市（州）税收返还和转移支付分地区预算（草案）--社保处" xfId="705"/>
    <cellStyle name="好_2-58_四川省2017年省对市（州）税收返还和转移支付分地区预算（草案）--社保处" xfId="706"/>
    <cellStyle name="差_促进扩大信贷增量" xfId="707"/>
    <cellStyle name="差_促进扩大信贷增量 2 2" xfId="708"/>
    <cellStyle name="差_促进扩大信贷增量_2017年省对市(州)税收返还和转移支付预算" xfId="709"/>
    <cellStyle name="差_公共文化服务体系建设" xfId="710"/>
    <cellStyle name="差_汇总" xfId="711"/>
    <cellStyle name="差_汇总 2 2" xfId="712"/>
    <cellStyle name="差_汇总 2 2_2017年省对市(州)税收返还和转移支付预算" xfId="713"/>
    <cellStyle name="常规 10 4 3" xfId="714"/>
    <cellStyle name="差_汇总 2 3" xfId="715"/>
    <cellStyle name="好_1-政策性保险财政补助资金" xfId="716"/>
    <cellStyle name="差_汇总 2_2017年省对市(州)税收返还和转移支付预算" xfId="717"/>
    <cellStyle name="差_汇总 3" xfId="718"/>
    <cellStyle name="常规 30_2016年四川省省级一般公共预算支出执行情况表" xfId="719"/>
    <cellStyle name="差_汇总_1 2 2" xfId="720"/>
    <cellStyle name="差_汇总 3_2017年省对市(州)税收返还和转移支付预算" xfId="721"/>
    <cellStyle name="常规 17_2016年四川省省级一般公共预算支出执行情况表" xfId="722"/>
    <cellStyle name="差_汇总 3_四川省2017年省对市（州）税收返还和转移支付分地区预算（草案）--社保处" xfId="723"/>
    <cellStyle name="差_汇总 4" xfId="724"/>
    <cellStyle name="差_汇总_1" xfId="725"/>
    <cellStyle name="强调文字颜色 3 2_四川省2017年省对市（州）税收返还和转移支付分地区预算（草案）--社保处" xfId="726"/>
    <cellStyle name="差_汇总_1 3_2017年省对市(州)税收返还和转移支付预算" xfId="727"/>
    <cellStyle name="差_汇总_2" xfId="728"/>
    <cellStyle name="差_汇总_2 2" xfId="729"/>
    <cellStyle name="差_汇总_2 3" xfId="730"/>
    <cellStyle name="差_汇总_2 3_2017年省对市(州)税收返还和转移支付预算" xfId="731"/>
    <cellStyle name="差_汇总_2 3_四川省2017年省对市（州）税收返还和转移支付分地区预算（草案）--社保处" xfId="732"/>
    <cellStyle name="差_汇总_2_四川省2017年省对市（州）税收返还和转移支付分地区预算（草案）--社保处" xfId="733"/>
    <cellStyle name="差_汇总_四川省2017年省对市（州）税收返还和转移支付分地区预算（草案）--社保处" xfId="734"/>
    <cellStyle name="常规_2014年全省及省级财政收支执行及2015年预算草案表（20150123，自用稿）" xfId="735"/>
    <cellStyle name="差_美术馆公共图书馆文化馆（站）免费开放专项资金" xfId="736"/>
    <cellStyle name="差_其他工程费用计费" xfId="737"/>
    <cellStyle name="差_省级文化发展专项资金" xfId="738"/>
    <cellStyle name="差_省级文物保护专项资金" xfId="739"/>
    <cellStyle name="差_四川省2017年省对市（州）税收返还和转移支付分地区预算（草案）--教科文处" xfId="740"/>
    <cellStyle name="好_债券贴息计算器" xfId="741"/>
    <cellStyle name="差_四川省2017年省对市（州）税收返还和转移支付分地区预算（草案）--社保处" xfId="742"/>
    <cellStyle name="差_四川省2017年省对市（州）税收返还和转移支付分地区预算（草案）--债务金融处" xfId="743"/>
    <cellStyle name="差_体育场馆免费低收费开放补助资金" xfId="744"/>
    <cellStyle name="差_文化产业发展专项资金" xfId="745"/>
    <cellStyle name="差_宣传文化事业发展专项资金" xfId="746"/>
    <cellStyle name="千位分隔 2 2 3" xfId="747"/>
    <cellStyle name="差_债券贴息计算器" xfId="748"/>
    <cellStyle name="常规 7 2_2017年省对市(州)税收返还和转移支付预算" xfId="749"/>
    <cellStyle name="好_4-9" xfId="750"/>
    <cellStyle name="差_债券贴息计算器_四川省2017年省对市（州）税收返还和转移支付分地区预算（草案）--社保处" xfId="751"/>
    <cellStyle name="常规 10 2 2" xfId="752"/>
    <cellStyle name="常规 10 2 2_2017年省对市(州)税收返还和转移支付预算" xfId="753"/>
    <cellStyle name="常规 2 4 2 2" xfId="754"/>
    <cellStyle name="常规 10 2 3" xfId="755"/>
    <cellStyle name="常规 10 2_2017年省对市(州)税收返还和转移支付预算" xfId="756"/>
    <cellStyle name="常规 10 3" xfId="757"/>
    <cellStyle name="常规 10 3 2" xfId="758"/>
    <cellStyle name="好_Sheet27" xfId="759"/>
    <cellStyle name="好_Sheet32" xfId="760"/>
    <cellStyle name="常规 10 3_123" xfId="761"/>
    <cellStyle name="常规 10 4 2" xfId="762"/>
    <cellStyle name="常规 10_123" xfId="763"/>
    <cellStyle name="常规 11 2 2" xfId="764"/>
    <cellStyle name="常规 11 2 3" xfId="765"/>
    <cellStyle name="常规 11 2_2017年省对市(州)税收返还和转移支付预算" xfId="766"/>
    <cellStyle name="好_20 国防动员专项经费" xfId="767"/>
    <cellStyle name="常规 12" xfId="768"/>
    <cellStyle name="常规 12 2" xfId="769"/>
    <cellStyle name="常规 12 3" xfId="770"/>
    <cellStyle name="常规 12_123" xfId="771"/>
    <cellStyle name="常规 13" xfId="772"/>
    <cellStyle name="常规 13 2" xfId="773"/>
    <cellStyle name="强调文字颜色 5 2 2 3" xfId="774"/>
    <cellStyle name="常规 13_四川省2017年省对市（州）税收返还和转移支付分地区预算（草案）--社保处" xfId="775"/>
    <cellStyle name="常规 14" xfId="776"/>
    <cellStyle name="常规 14 2" xfId="777"/>
    <cellStyle name="常规 15 4" xfId="778"/>
    <cellStyle name="常规 20 4" xfId="779"/>
    <cellStyle name="好_促进扩大信贷增量 3" xfId="780"/>
    <cellStyle name="常规 16" xfId="781"/>
    <cellStyle name="常规 21" xfId="782"/>
    <cellStyle name="检查单元格 2 2 2" xfId="783"/>
    <cellStyle name="常规 16 2" xfId="784"/>
    <cellStyle name="常规 21 2" xfId="785"/>
    <cellStyle name="常规 17" xfId="786"/>
    <cellStyle name="常规 22" xfId="787"/>
    <cellStyle name="检查单元格 2 2 3" xfId="788"/>
    <cellStyle name="常规 17 2" xfId="789"/>
    <cellStyle name="常规 22 2" xfId="790"/>
    <cellStyle name="常规 17 2 2" xfId="791"/>
    <cellStyle name="好 2_四川省2017年省对市（州）税收返还和转移支付分地区预算（草案）--社保处" xfId="792"/>
    <cellStyle name="好_2015财金互动汇总（加人行、补成都）" xfId="793"/>
    <cellStyle name="常规 17 2_2016年四川省省级一般公共预算支出执行情况表" xfId="794"/>
    <cellStyle name="好_国家文物保护专项资金" xfId="795"/>
    <cellStyle name="常规 17 3" xfId="796"/>
    <cellStyle name="常规 17 4 2" xfId="797"/>
    <cellStyle name="常规 18" xfId="798"/>
    <cellStyle name="常规 23" xfId="799"/>
    <cellStyle name="常规 18 2" xfId="800"/>
    <cellStyle name="常规 19" xfId="801"/>
    <cellStyle name="常规 24" xfId="802"/>
    <cellStyle name="常规 2_省级科预算草案表1.14" xfId="803"/>
    <cellStyle name="好_9 2017年省对市（州）税收返还和转移支付预算分地区情况表（全省工商行政管理专项经费）(1)" xfId="804"/>
    <cellStyle name="常规 19 2" xfId="805"/>
    <cellStyle name="常规 24 2" xfId="806"/>
    <cellStyle name="常规 2" xfId="807"/>
    <cellStyle name="常规 2 2" xfId="808"/>
    <cellStyle name="常规 2 2 2" xfId="809"/>
    <cellStyle name="好_4-14" xfId="810"/>
    <cellStyle name="常规 2 2 2 2" xfId="811"/>
    <cellStyle name="好_促进扩大信贷增量 2 3" xfId="812"/>
    <cellStyle name="常规 2 2 2 3" xfId="813"/>
    <cellStyle name="好_2015财金互动汇总（加人行、补成都） 3_2017年省对市(州)税收返还和转移支付预算" xfId="814"/>
    <cellStyle name="常规 2 2 2_2017年省对市(州)税收返还和转移支付预算" xfId="815"/>
    <cellStyle name="常规 2 2 3" xfId="816"/>
    <cellStyle name="好_4-15" xfId="817"/>
    <cellStyle name="好_4-20" xfId="818"/>
    <cellStyle name="常规 2 2 4" xfId="819"/>
    <cellStyle name="好_4-21" xfId="820"/>
    <cellStyle name="常规 2 2_2017年省对市(州)税收返还和转移支付预算" xfId="821"/>
    <cellStyle name="常规 2 3" xfId="822"/>
    <cellStyle name="常规 2 3 3" xfId="823"/>
    <cellStyle name="好_13 2017年省对市（州）税收返还和转移支付预算分地区情况表（审计能力提升专项经费）(1)" xfId="824"/>
    <cellStyle name="常规 2 3 4" xfId="825"/>
    <cellStyle name="常规 2 3 5" xfId="826"/>
    <cellStyle name="常规 9_123" xfId="827"/>
    <cellStyle name="常规 2 3_2017年省对市(州)税收返还和转移支付预算" xfId="828"/>
    <cellStyle name="常规 2 4" xfId="829"/>
    <cellStyle name="常规 2 4 2" xfId="830"/>
    <cellStyle name="警告文本 2 2_2017年省对市(州)税收返还和转移支付预算" xfId="831"/>
    <cellStyle name="常规 2 5" xfId="832"/>
    <cellStyle name="常规 2 5 2" xfId="833"/>
    <cellStyle name="注释 2 2 3" xfId="834"/>
    <cellStyle name="常规 2_%84表2：2016-2018年省级部门三年滚动规划报表" xfId="835"/>
    <cellStyle name="常规 6 2 2 3" xfId="836"/>
    <cellStyle name="常规 20 2 2" xfId="837"/>
    <cellStyle name="常规 20 2_2016年社保基金收支执行及2017年预算草案表" xfId="838"/>
    <cellStyle name="常规 20 3" xfId="839"/>
    <cellStyle name="好_促进扩大信贷增量 2" xfId="840"/>
    <cellStyle name="常规 20_2015年全省及省级财政收支执行及2016年预算草案表（20160120）企业处修改" xfId="841"/>
    <cellStyle name="常规 21 2 2" xfId="842"/>
    <cellStyle name="好_27 妇女儿童事业发展专项资金" xfId="843"/>
    <cellStyle name="常规 21 3" xfId="844"/>
    <cellStyle name="常规 25" xfId="845"/>
    <cellStyle name="常规 30" xfId="846"/>
    <cellStyle name="常规 25 2_2016年社保基金收支执行及2017年预算草案表" xfId="847"/>
    <cellStyle name="常规 26_2016年社保基金收支执行及2017年预算草案表" xfId="848"/>
    <cellStyle name="常规 31_2016年社保基金收支执行及2017年预算草案表" xfId="849"/>
    <cellStyle name="常规 27" xfId="850"/>
    <cellStyle name="常规 32" xfId="851"/>
    <cellStyle name="常规 27 2" xfId="852"/>
    <cellStyle name="常规 27 2 2" xfId="853"/>
    <cellStyle name="常规 27 2_2016年四川省省级一般公共预算支出执行情况表" xfId="854"/>
    <cellStyle name="常规 27 3" xfId="855"/>
    <cellStyle name="常规 27_2016年四川省省级一般公共预算支出执行情况表" xfId="856"/>
    <cellStyle name="常规 28" xfId="857"/>
    <cellStyle name="常规 33" xfId="858"/>
    <cellStyle name="常规 28 2" xfId="859"/>
    <cellStyle name="常规_省级科预算草案表1.14" xfId="860"/>
    <cellStyle name="常规 28 2 2" xfId="861"/>
    <cellStyle name="常规_省级科预算草案表1.14 2" xfId="862"/>
    <cellStyle name="常规 28_2016年社保基金收支执行及2017年预算草案表" xfId="863"/>
    <cellStyle name="好_促进扩大信贷增量 2 2_2017年省对市(州)税收返还和转移支付预算" xfId="864"/>
    <cellStyle name="常规 29" xfId="865"/>
    <cellStyle name="常规 34" xfId="866"/>
    <cellStyle name="常规 3 2 2" xfId="867"/>
    <cellStyle name="常规_省级科预算草案表1.14 3" xfId="868"/>
    <cellStyle name="常规 3 2 2 2" xfId="869"/>
    <cellStyle name="常规 3 2 2 3" xfId="870"/>
    <cellStyle name="常规 3 2 2_2017年省对市(州)税收返还和转移支付预算" xfId="871"/>
    <cellStyle name="常规 3 2 3" xfId="872"/>
    <cellStyle name="常规 3 2 3 2" xfId="873"/>
    <cellStyle name="常规 3 2_2016年四川省省级一般公共预算支出执行情况表" xfId="874"/>
    <cellStyle name="常规 3 3 2" xfId="875"/>
    <cellStyle name="常规 3 3 3" xfId="876"/>
    <cellStyle name="常规 3 3_2017年省对市(州)税收返还和转移支付预算" xfId="877"/>
    <cellStyle name="常规 3 4" xfId="878"/>
    <cellStyle name="常规 6_123" xfId="879"/>
    <cellStyle name="常规 30 2_2016年四川省省级一般公共预算支出执行情况表" xfId="880"/>
    <cellStyle name="好_汇总 2" xfId="881"/>
    <cellStyle name="好_四川省2017年省对市（州）税收返还和转移支付分地区预算（草案）--教科文处" xfId="882"/>
    <cellStyle name="常规 30 3" xfId="883"/>
    <cellStyle name="常规 35" xfId="884"/>
    <cellStyle name="常规 36" xfId="885"/>
    <cellStyle name="常规 4" xfId="886"/>
    <cellStyle name="常规 4 2" xfId="887"/>
    <cellStyle name="常规 4 2 2" xfId="888"/>
    <cellStyle name="常规 4 3" xfId="889"/>
    <cellStyle name="常规 4_123" xfId="890"/>
    <cellStyle name="常规 47 2" xfId="891"/>
    <cellStyle name="好_2" xfId="892"/>
    <cellStyle name="常规 47 3" xfId="893"/>
    <cellStyle name="好_Sheet26_四川省2017年省对市（州）税收返还和转移支付分地区预算（草案）--社保处" xfId="894"/>
    <cellStyle name="常规 47 4" xfId="895"/>
    <cellStyle name="常规_(陈诚修改稿)2006年全省及省级财政决算及07年预算执行情况表(A4 留底自用) 2" xfId="896"/>
    <cellStyle name="常规 47 4 2 2" xfId="897"/>
    <cellStyle name="常规_(陈诚修改稿)2006年全省及省级财政决算及07年预算执行情况表(A4 留底自用) 2 2 2" xfId="898"/>
    <cellStyle name="常规 48" xfId="899"/>
    <cellStyle name="常规 48 2" xfId="900"/>
    <cellStyle name="常规 48 2 2" xfId="901"/>
    <cellStyle name="常规 5 4" xfId="902"/>
    <cellStyle name="好_4-8" xfId="903"/>
    <cellStyle name="常规 6 2" xfId="904"/>
    <cellStyle name="好_22 2017年省对市（州）税收返还和转移支付预算分地区情况表（交警业务经费）(1)" xfId="905"/>
    <cellStyle name="常规 6 2 2" xfId="906"/>
    <cellStyle name="注释 2 2" xfId="907"/>
    <cellStyle name="好_博物馆纪念馆逐步免费开放补助资金" xfId="908"/>
    <cellStyle name="常规 6 2 2_2017年省对市(州)税收返还和转移支付预算" xfId="909"/>
    <cellStyle name="常规 6 2 3" xfId="910"/>
    <cellStyle name="常规 6 2 4" xfId="911"/>
    <cellStyle name="常规 6 3" xfId="912"/>
    <cellStyle name="常规 6 3 2" xfId="913"/>
    <cellStyle name="常规 6 3_123" xfId="914"/>
    <cellStyle name="常规 6 4" xfId="915"/>
    <cellStyle name="常规 7" xfId="916"/>
    <cellStyle name="常规 7 2 2" xfId="917"/>
    <cellStyle name="常规 8" xfId="918"/>
    <cellStyle name="常规 9 2 2" xfId="919"/>
    <cellStyle name="常规 9 2_123" xfId="920"/>
    <cellStyle name="常规 9 3" xfId="921"/>
    <cellStyle name="常规_(陈诚修改稿)2006年全省及省级财政决算及07年预算执行情况表(A4 留底自用)" xfId="922"/>
    <cellStyle name="常规_2017年省级预算" xfId="923"/>
    <cellStyle name="常规_国资决算以及执行情况0712 2 2" xfId="924"/>
    <cellStyle name="常规_基金分析表(99.3)" xfId="925"/>
    <cellStyle name="好 2" xfId="926"/>
    <cellStyle name="好 2 2" xfId="927"/>
    <cellStyle name="好 2 2 2" xfId="928"/>
    <cellStyle name="好_5-农村教师周转房建设" xfId="929"/>
    <cellStyle name="计算 2_四川省2017年省对市（州）税收返还和转移支付分地区预算（草案）--社保处" xfId="930"/>
    <cellStyle name="好 2 2 3" xfId="931"/>
    <cellStyle name="好_“三区”文化人才专项资金" xfId="932"/>
    <cellStyle name="好_10 2017年省对市（州）税收返还和转移支付预算分地区情况表（寺观教堂维修补助资金）(1)" xfId="933"/>
    <cellStyle name="好_10-扶持民族地区教育发展" xfId="934"/>
    <cellStyle name="好_12 2017年省对市（州）税收返还和转移支付预算分地区情况表（民族地区春节慰问经费）(1)" xfId="935"/>
    <cellStyle name="好_123" xfId="936"/>
    <cellStyle name="好_14 2017年省对市（州）税收返还和转移支付预算分地区情况表（支持基层政权建设补助资金）(1)" xfId="937"/>
    <cellStyle name="好_15-省级防震减灾分情况" xfId="938"/>
    <cellStyle name="好_19 征兵经费" xfId="939"/>
    <cellStyle name="好_6-扶持民办教育专项" xfId="940"/>
    <cellStyle name="好_2015财金互动汇总（加人行、补成都） 2" xfId="941"/>
    <cellStyle name="好_2015财金互动汇总（加人行、补成都） 2 2_2017年省对市(州)税收返还和转移支付预算" xfId="942"/>
    <cellStyle name="好_2015财金互动汇总（加人行、补成都） 2_2017年省对市(州)税收返还和转移支付预算" xfId="943"/>
    <cellStyle name="好_2015财金互动汇总（加人行、补成都）_2017年省对市(州)税收返还和转移支付预算" xfId="944"/>
    <cellStyle name="好_2015直接融资汇总表 2_2017年省对市(州)税收返还和转移支付预算" xfId="945"/>
    <cellStyle name="好_2015直接融资汇总表 3" xfId="946"/>
    <cellStyle name="好_Sheet14_四川省2017年省对市（州）税收返还和转移支付分地区预算（草案）--社保处" xfId="947"/>
    <cellStyle name="好_2015直接融资汇总表 3_2017年省对市(州)税收返还和转移支付预算" xfId="948"/>
    <cellStyle name="好_2015直接融资汇总表 4" xfId="949"/>
    <cellStyle name="好_2015直接融资汇总表_2017年省对市(州)税收返还和转移支付预算" xfId="950"/>
    <cellStyle name="链接单元格 2 2 2" xfId="951"/>
    <cellStyle name="好_2016年四川省省级一般公共预算支出执行情况表" xfId="952"/>
    <cellStyle name="好_25 消防部队大型装备建设补助经费" xfId="953"/>
    <cellStyle name="好_宣传文化事业发展专项资金" xfId="954"/>
    <cellStyle name="好_26 地方纪检监察机关办案补助专项资金" xfId="955"/>
    <cellStyle name="好_2-65" xfId="956"/>
    <cellStyle name="好_2-65_四川省2017年省对市（州）税收返还和转移支付分地区预算（草案）--社保处" xfId="957"/>
    <cellStyle name="好_2-67_四川省2017年省对市（州）税收返还和转移支付分地区预算（草案）--社保处" xfId="958"/>
    <cellStyle name="好_28 基层干训机构建设补助专项资金" xfId="959"/>
    <cellStyle name="好_汇总 3_2017年省对市(州)税收返还和转移支付预算" xfId="960"/>
    <cellStyle name="好_2-财金互动" xfId="961"/>
    <cellStyle name="好_2-义务教育经费保障机制改革" xfId="962"/>
    <cellStyle name="好_3 2017年省对市（州）税收返还和转移支付预算分地区情况表（到村任职）" xfId="963"/>
    <cellStyle name="好_3-创业担保贷款贴息及奖补" xfId="964"/>
    <cellStyle name="好_4-11" xfId="965"/>
    <cellStyle name="好_4-22" xfId="966"/>
    <cellStyle name="好_4-24" xfId="967"/>
    <cellStyle name="好_4-30" xfId="968"/>
    <cellStyle name="好_4-5" xfId="969"/>
    <cellStyle name="好_4-农村义教“营养改善计划”" xfId="970"/>
    <cellStyle name="好_5 2017年省对市（州）税收返还和转移支付预算分地区情况表（全国重点寺观教堂维修经费业生中央财政补助资金）(1)" xfId="971"/>
    <cellStyle name="好_6" xfId="972"/>
    <cellStyle name="好_6-省级财政政府与社会资本合作项目综合补助资金" xfId="973"/>
    <cellStyle name="好_促进扩大信贷增量 4" xfId="974"/>
    <cellStyle name="好_7 2017年省对市（州）税收返还和转移支付预算分地区情况表（省级旅游发展资金）(1)" xfId="975"/>
    <cellStyle name="好_7-普惠金融政府和社会资本合作以奖代补资金" xfId="976"/>
    <cellStyle name="好_促进扩大信贷增量 2 2" xfId="977"/>
    <cellStyle name="好_7-中等职业教育发展专项经费" xfId="978"/>
    <cellStyle name="好_Sheet14" xfId="979"/>
    <cellStyle name="好_Sheet15" xfId="980"/>
    <cellStyle name="好_Sheet20" xfId="981"/>
    <cellStyle name="好_Sheet16" xfId="982"/>
    <cellStyle name="好_Sheet16_四川省2017年省对市（州）税收返还和转移支付分地区预算（草案）--社保处" xfId="983"/>
    <cellStyle name="输出 2 2 2" xfId="984"/>
    <cellStyle name="好_Sheet18_四川省2017年省对市（州）税收返还和转移支付分地区预算（草案）--社保处" xfId="985"/>
    <cellStyle name="好_Sheet19" xfId="986"/>
    <cellStyle name="好_Sheet22_四川省2017年省对市（州）税收返还和转移支付分地区预算（草案）--社保处" xfId="987"/>
    <cellStyle name="好_Sheet25" xfId="988"/>
    <cellStyle name="好_Sheet25_四川省2017年省对市（州）税收返还和转移支付分地区预算（草案）--社保处" xfId="989"/>
    <cellStyle name="好_Sheet27_四川省2017年省对市（州）税收返还和转移支付分地区预算（草案）--社保处" xfId="990"/>
    <cellStyle name="好_Sheet32_四川省2017年省对市（州）税收返还和转移支付分地区预算（草案）--社保处" xfId="991"/>
    <cellStyle name="好_Sheet29" xfId="992"/>
    <cellStyle name="好_Sheet7" xfId="993"/>
    <cellStyle name="好_促进扩大信贷增量" xfId="994"/>
    <cellStyle name="好_促进扩大信贷增量 2_2017年省对市(州)税收返还和转移支付预算" xfId="995"/>
    <cellStyle name="好_促进扩大信贷增量 2_四川省2017年省对市（州）税收返还和转移支付分地区预算（草案）--社保处" xfId="996"/>
    <cellStyle name="检查单元格 2 3" xfId="997"/>
    <cellStyle name="好_促进扩大信贷增量 3_2017年省对市(州)税收返还和转移支付预算" xfId="998"/>
    <cellStyle name="好_促进扩大信贷增量_四川省2017年省对市（州）税收返还和转移支付分地区预算（草案）--社保处" xfId="999"/>
    <cellStyle name="强调文字颜色 2 2 2_2017年省对市(州)税收返还和转移支付预算" xfId="1000"/>
    <cellStyle name="好_地方纪检监察机关办案补助专项资金_四川省2017年省对市（州）税收返还和转移支付分地区预算（草案）--社保处" xfId="1001"/>
    <cellStyle name="好_公共文化服务体系建设" xfId="1002"/>
    <cellStyle name="好_汇总" xfId="1003"/>
    <cellStyle name="好_汇总 2 2" xfId="1004"/>
    <cellStyle name="好_汇总 2 2_2017年省对市(州)税收返还和转移支付预算" xfId="1005"/>
    <cellStyle name="好_汇总 2 2_四川省2017年省对市（州）税收返还和转移支付分地区预算（草案）--社保处" xfId="1006"/>
    <cellStyle name="好_汇总 2 3" xfId="1007"/>
    <cellStyle name="好_汇总 2_2017年省对市(州)税收返还和转移支付预算" xfId="1008"/>
    <cellStyle name="好_汇总 2_四川省2017年省对市（州）税收返还和转移支付分地区预算（草案）--社保处" xfId="1009"/>
    <cellStyle name="好_汇总 3" xfId="1010"/>
    <cellStyle name="好_汇总 4" xfId="1011"/>
    <cellStyle name="汇总 2 2" xfId="1012"/>
    <cellStyle name="强调文字颜色 6 2 2" xfId="1013"/>
    <cellStyle name="好_科技口6-30-35" xfId="1014"/>
    <cellStyle name="好_美术馆公共图书馆文化馆（站）免费开放专项资金" xfId="1015"/>
    <cellStyle name="好_其他工程费用计费" xfId="1016"/>
    <cellStyle name="好_其他工程费用计费_四川省2017年省对市（州）税收返还和转移支付分地区预算（草案）--社保处" xfId="1017"/>
    <cellStyle name="好_省级科技计划项目专项资金" xfId="1018"/>
    <cellStyle name="好_省级体育专项资金" xfId="1019"/>
    <cellStyle name="好_四川省2017年省对市（州）税收返还和转移支付分地区预算（草案）--债务金融处" xfId="1020"/>
    <cellStyle name="好_体育场馆免费低收费开放补助资金" xfId="1021"/>
    <cellStyle name="汇总 2" xfId="1022"/>
    <cellStyle name="汇总 2 2 3" xfId="1023"/>
    <cellStyle name="警告文本 2 2 2" xfId="1024"/>
    <cellStyle name="汇总 2 2_2017年省对市(州)税收返还和转移支付预算" xfId="1025"/>
    <cellStyle name="计算 2" xfId="1026"/>
    <cellStyle name="计算 2 2" xfId="1027"/>
    <cellStyle name="计算 2 2 2" xfId="1028"/>
    <cellStyle name="计算 2 2 3" xfId="1029"/>
    <cellStyle name="计算 2 3" xfId="1030"/>
    <cellStyle name="检查单元格 2 2_2017年省对市(州)税收返还和转移支付预算" xfId="1031"/>
    <cellStyle name="解释性文本 2" xfId="1032"/>
    <cellStyle name="解释性文本 2 2_2017年省对市(州)税收返还和转移支付预算" xfId="1033"/>
    <cellStyle name="警告文本 2 2 3" xfId="1034"/>
    <cellStyle name="强调文字颜色 2 2_四川省2017年省对市（州）税收返还和转移支付分地区预算（草案）--社保处" xfId="1035"/>
    <cellStyle name="链接单元格 2" xfId="1036"/>
    <cellStyle name="链接单元格 2 2 3" xfId="1037"/>
    <cellStyle name="链接单元格 2 2_2017年省对市(州)税收返还和转移支付预算" xfId="1038"/>
    <cellStyle name="链接单元格 2 3" xfId="1039"/>
    <cellStyle name="普通_97-917" xfId="1040"/>
    <cellStyle name="千分位[0]_laroux" xfId="1041"/>
    <cellStyle name="千位[0]_ 表八" xfId="1042"/>
    <cellStyle name="千位_ 表八" xfId="1043"/>
    <cellStyle name="千位分隔 2" xfId="1044"/>
    <cellStyle name="千位分隔 2 2" xfId="1045"/>
    <cellStyle name="千位分隔 2 2 2" xfId="1046"/>
    <cellStyle name="千位分隔 2 2 2 2" xfId="1047"/>
    <cellStyle name="千位分隔 2 2 2 3" xfId="1048"/>
    <cellStyle name="千位分隔 2 2 4" xfId="1049"/>
    <cellStyle name="千位分隔 2 3" xfId="1050"/>
    <cellStyle name="千位分隔 2 3 2" xfId="1051"/>
    <cellStyle name="千位分隔 2 3 3" xfId="1052"/>
    <cellStyle name="千位分隔 2 4" xfId="1053"/>
    <cellStyle name="千位分隔 3 4" xfId="1054"/>
    <cellStyle name="强调文字颜色 1 2 2 2" xfId="1055"/>
    <cellStyle name="强调文字颜色 1 2 2 3" xfId="1056"/>
    <cellStyle name="强调文字颜色 2 2" xfId="1057"/>
    <cellStyle name="强调文字颜色 2 2 2 3" xfId="1058"/>
    <cellStyle name="强调文字颜色 3 2" xfId="1059"/>
    <cellStyle name="强调文字颜色 3 2 2" xfId="1060"/>
    <cellStyle name="适中 2 3" xfId="1061"/>
    <cellStyle name="强调文字颜色 3 2 2 2" xfId="1062"/>
    <cellStyle name="强调文字颜色 3 2 2 3" xfId="1063"/>
    <cellStyle name="强调文字颜色 3 2 2_2017年省对市(州)税收返还和转移支付预算" xfId="1064"/>
    <cellStyle name="强调文字颜色 3 2 3" xfId="1065"/>
    <cellStyle name="强调文字颜色 4 2 2 2" xfId="1066"/>
    <cellStyle name="强调文字颜色 4 2 2_2017年省对市(州)税收返还和转移支付预算" xfId="1067"/>
    <cellStyle name="强调文字颜色 4 2 3" xfId="1068"/>
    <cellStyle name="强调文字颜色 5 2" xfId="1069"/>
    <cellStyle name="强调文字颜色 5 2 2" xfId="1070"/>
    <cellStyle name="强调文字颜色 5 2 2 2" xfId="1071"/>
    <cellStyle name="强调文字颜色 5 2 3" xfId="1072"/>
    <cellStyle name="强调文字颜色 5 2_四川省2017年省对市（州）税收返还和转移支付分地区预算（草案）--社保处" xfId="1073"/>
    <cellStyle name="强调文字颜色 6 2" xfId="1074"/>
    <cellStyle name="强调文字颜色 6 2 2 2" xfId="1075"/>
    <cellStyle name="强调文字颜色 6 2 2 3" xfId="1076"/>
    <cellStyle name="强调文字颜色 6 2 2_2017年省对市(州)税收返还和转移支付预算" xfId="1077"/>
    <cellStyle name="强调文字颜色 6 2 3" xfId="1078"/>
    <cellStyle name="适中 2 2" xfId="1079"/>
    <cellStyle name="适中 2 2 2" xfId="1080"/>
    <cellStyle name="适中 2 2 3" xfId="1081"/>
    <cellStyle name="适中 2 2_2017年省对市(州)税收返还和转移支付预算" xfId="1082"/>
    <cellStyle name="适中 2_四川省2017年省对市（州）税收返还和转移支付分地区预算（草案）--社保处" xfId="1083"/>
    <cellStyle name="输出 2" xfId="1084"/>
    <cellStyle name="输出 2 2" xfId="1085"/>
    <cellStyle name="输出 2 2 3" xfId="1086"/>
    <cellStyle name="输出 2 3" xfId="1087"/>
    <cellStyle name="输出 2_四川省2017年省对市（州）税收返还和转移支付分地区预算（草案）--社保处" xfId="1088"/>
    <cellStyle name="输入 2" xfId="1089"/>
    <cellStyle name="输入 2 2" xfId="1090"/>
    <cellStyle name="输入 2 3" xfId="1091"/>
    <cellStyle name="输入 2_四川省2017年省对市（州）税收返还和转移支付分地区预算（草案）--社保处" xfId="1092"/>
    <cellStyle name="样式 1" xfId="1093"/>
    <cellStyle name="注释 2" xfId="1094"/>
    <cellStyle name="注释 2 3" xfId="1095"/>
    <cellStyle name="注释 2_四川省2017年省对市（州）税收返还和转移支付分地区预算（草案）--社保处" xfId="1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c\&#26700;&#38754;\3&#26376;6&#26085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1608;&#22303;\2020&#24180;\03-&#26085;&#24120;&#24037;&#20316;\15-&#25919;&#24220;&#39044;&#31639;\2020&#24180;&#22320;&#26041;&#36130;&#25919;&#39044;&#31639;&#34920;-&#20165;&#34920;&#19968;&#12289;&#20108;&#12289;&#19977;&#12289;&#20061;(3.10)&#23450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="79" zoomScaleNormal="79" zoomScaleSheetLayoutView="100" workbookViewId="0" topLeftCell="A1">
      <selection activeCell="D6" sqref="D6"/>
    </sheetView>
  </sheetViews>
  <sheetFormatPr defaultColWidth="9.00390625" defaultRowHeight="19.5" customHeight="1"/>
  <cols>
    <col min="1" max="1" width="53.50390625" style="0" customWidth="1"/>
    <col min="2" max="2" width="40.875" style="0" customWidth="1"/>
  </cols>
  <sheetData>
    <row r="1" ht="33" customHeight="1">
      <c r="A1" s="223" t="s">
        <v>0</v>
      </c>
    </row>
    <row r="2" spans="1:2" ht="49.5" customHeight="1">
      <c r="A2" s="224" t="s">
        <v>1</v>
      </c>
      <c r="B2" s="224"/>
    </row>
    <row r="3" spans="1:2" ht="26.25" customHeight="1">
      <c r="A3" s="225"/>
      <c r="B3" s="226" t="s">
        <v>2</v>
      </c>
    </row>
    <row r="4" spans="1:2" ht="33" customHeight="1">
      <c r="A4" s="58" t="s">
        <v>3</v>
      </c>
      <c r="B4" s="58" t="s">
        <v>4</v>
      </c>
    </row>
    <row r="5" spans="1:2" ht="33" customHeight="1">
      <c r="A5" s="227" t="s">
        <v>5</v>
      </c>
      <c r="B5" s="228">
        <f>SUM(B6:B21)</f>
        <v>33525</v>
      </c>
    </row>
    <row r="6" spans="1:2" ht="33" customHeight="1">
      <c r="A6" s="229" t="s">
        <v>6</v>
      </c>
      <c r="B6" s="206">
        <v>11510</v>
      </c>
    </row>
    <row r="7" spans="1:2" ht="33" customHeight="1">
      <c r="A7" s="229" t="s">
        <v>7</v>
      </c>
      <c r="B7" s="206"/>
    </row>
    <row r="8" spans="1:2" ht="33" customHeight="1">
      <c r="A8" s="229" t="s">
        <v>8</v>
      </c>
      <c r="B8" s="206">
        <v>3810</v>
      </c>
    </row>
    <row r="9" spans="1:2" ht="33" customHeight="1">
      <c r="A9" s="229" t="s">
        <v>9</v>
      </c>
      <c r="B9" s="206"/>
    </row>
    <row r="10" spans="1:2" ht="33" customHeight="1">
      <c r="A10" s="229" t="s">
        <v>10</v>
      </c>
      <c r="B10" s="206">
        <v>1100</v>
      </c>
    </row>
    <row r="11" spans="1:2" ht="33" customHeight="1">
      <c r="A11" s="229" t="s">
        <v>11</v>
      </c>
      <c r="B11" s="206">
        <v>1060</v>
      </c>
    </row>
    <row r="12" spans="1:2" ht="33" customHeight="1">
      <c r="A12" s="229" t="s">
        <v>12</v>
      </c>
      <c r="B12" s="206">
        <v>1880</v>
      </c>
    </row>
    <row r="13" spans="1:2" ht="33" customHeight="1">
      <c r="A13" s="229" t="s">
        <v>13</v>
      </c>
      <c r="B13" s="206">
        <v>480</v>
      </c>
    </row>
    <row r="14" spans="1:2" ht="33" customHeight="1">
      <c r="A14" s="229" t="s">
        <v>14</v>
      </c>
      <c r="B14" s="206">
        <v>550</v>
      </c>
    </row>
    <row r="15" spans="1:2" ht="33" customHeight="1">
      <c r="A15" s="229" t="s">
        <v>15</v>
      </c>
      <c r="B15" s="206">
        <v>250</v>
      </c>
    </row>
    <row r="16" spans="1:2" ht="33" customHeight="1">
      <c r="A16" s="229" t="s">
        <v>16</v>
      </c>
      <c r="B16" s="206">
        <v>3550</v>
      </c>
    </row>
    <row r="17" spans="1:2" ht="33" customHeight="1">
      <c r="A17" s="229" t="s">
        <v>17</v>
      </c>
      <c r="B17" s="206">
        <v>950</v>
      </c>
    </row>
    <row r="18" spans="1:2" ht="33" customHeight="1">
      <c r="A18" s="229" t="s">
        <v>18</v>
      </c>
      <c r="B18" s="206">
        <v>2850</v>
      </c>
    </row>
    <row r="19" spans="1:2" ht="33" customHeight="1">
      <c r="A19" s="229" t="s">
        <v>19</v>
      </c>
      <c r="B19" s="206">
        <v>5395</v>
      </c>
    </row>
    <row r="20" spans="1:2" ht="33" customHeight="1">
      <c r="A20" s="229" t="s">
        <v>20</v>
      </c>
      <c r="B20" s="206">
        <v>140</v>
      </c>
    </row>
    <row r="21" spans="1:2" ht="33" customHeight="1">
      <c r="A21" s="229" t="s">
        <v>21</v>
      </c>
      <c r="B21" s="230"/>
    </row>
    <row r="22" spans="1:2" ht="33" customHeight="1">
      <c r="A22" s="227" t="s">
        <v>22</v>
      </c>
      <c r="B22" s="228">
        <f>SUM(B23:B29)</f>
        <v>19475</v>
      </c>
    </row>
    <row r="23" spans="1:2" ht="33" customHeight="1">
      <c r="A23" s="229" t="s">
        <v>23</v>
      </c>
      <c r="B23" s="206">
        <v>3522</v>
      </c>
    </row>
    <row r="24" spans="1:2" ht="33" customHeight="1">
      <c r="A24" s="229" t="s">
        <v>24</v>
      </c>
      <c r="B24" s="206">
        <v>2560</v>
      </c>
    </row>
    <row r="25" spans="1:2" ht="33" customHeight="1">
      <c r="A25" s="229" t="s">
        <v>25</v>
      </c>
      <c r="B25" s="206">
        <v>3465</v>
      </c>
    </row>
    <row r="26" spans="1:2" ht="33" customHeight="1">
      <c r="A26" s="229" t="s">
        <v>26</v>
      </c>
      <c r="B26" s="206"/>
    </row>
    <row r="27" spans="1:2" ht="33" customHeight="1">
      <c r="A27" s="231" t="s">
        <v>27</v>
      </c>
      <c r="B27" s="206">
        <v>9385</v>
      </c>
    </row>
    <row r="28" spans="1:2" ht="33" customHeight="1">
      <c r="A28" s="232" t="s">
        <v>28</v>
      </c>
      <c r="B28" s="206"/>
    </row>
    <row r="29" spans="1:2" ht="33" customHeight="1">
      <c r="A29" s="229" t="s">
        <v>29</v>
      </c>
      <c r="B29" s="215">
        <v>543</v>
      </c>
    </row>
    <row r="30" spans="1:2" ht="33" customHeight="1">
      <c r="A30" s="202" t="s">
        <v>30</v>
      </c>
      <c r="B30" s="215">
        <f>SUM(B5,B22)</f>
        <v>53000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horizontalDpi="600" verticalDpi="600" orientation="portrait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SheetLayoutView="100" workbookViewId="0" topLeftCell="A4">
      <selection activeCell="C9" sqref="C9"/>
    </sheetView>
  </sheetViews>
  <sheetFormatPr defaultColWidth="23.25390625" defaultRowHeight="13.5"/>
  <cols>
    <col min="1" max="1" width="55.625" style="62" customWidth="1"/>
    <col min="2" max="2" width="39.75390625" style="63" customWidth="1"/>
    <col min="3" max="16384" width="23.25390625" style="62" customWidth="1"/>
  </cols>
  <sheetData>
    <row r="1" ht="21.75" customHeight="1">
      <c r="A1" s="16" t="s">
        <v>1197</v>
      </c>
    </row>
    <row r="2" spans="1:2" ht="30" customHeight="1">
      <c r="A2" s="64" t="s">
        <v>1167</v>
      </c>
      <c r="B2" s="65"/>
    </row>
    <row r="3" spans="1:2" ht="33.75" customHeight="1">
      <c r="A3" s="66"/>
      <c r="B3" s="67" t="s">
        <v>2</v>
      </c>
    </row>
    <row r="4" spans="1:2" ht="39.75" customHeight="1">
      <c r="A4" s="68" t="s">
        <v>1130</v>
      </c>
      <c r="B4" s="69" t="s">
        <v>4</v>
      </c>
    </row>
    <row r="5" spans="1:2" s="59" customFormat="1" ht="39.75" customHeight="1">
      <c r="A5" s="70" t="s">
        <v>1168</v>
      </c>
      <c r="B5" s="71">
        <v>55</v>
      </c>
    </row>
    <row r="6" spans="1:2" s="59" customFormat="1" ht="39.75" customHeight="1">
      <c r="A6" s="72" t="s">
        <v>1169</v>
      </c>
      <c r="B6" s="73">
        <v>38</v>
      </c>
    </row>
    <row r="7" spans="1:2" s="59" customFormat="1" ht="39.75" customHeight="1">
      <c r="A7" s="72" t="s">
        <v>1170</v>
      </c>
      <c r="B7" s="73"/>
    </row>
    <row r="8" spans="1:2" s="59" customFormat="1" ht="39.75" customHeight="1">
      <c r="A8" s="74" t="s">
        <v>1174</v>
      </c>
      <c r="B8" s="73"/>
    </row>
    <row r="9" spans="1:2" s="59" customFormat="1" ht="39.75" customHeight="1">
      <c r="A9" s="72" t="s">
        <v>1175</v>
      </c>
      <c r="B9" s="73"/>
    </row>
    <row r="10" spans="1:2" s="59" customFormat="1" ht="39.75" customHeight="1">
      <c r="A10" s="72" t="s">
        <v>1176</v>
      </c>
      <c r="B10" s="73"/>
    </row>
    <row r="11" spans="1:2" s="60" customFormat="1" ht="39.75" customHeight="1">
      <c r="A11" s="72" t="s">
        <v>1198</v>
      </c>
      <c r="B11" s="73"/>
    </row>
    <row r="12" spans="1:2" s="61" customFormat="1" ht="39.75" customHeight="1">
      <c r="A12" s="72" t="s">
        <v>1188</v>
      </c>
      <c r="B12" s="73"/>
    </row>
    <row r="13" spans="1:2" s="60" customFormat="1" ht="39.75" customHeight="1">
      <c r="A13" s="70" t="s">
        <v>1189</v>
      </c>
      <c r="B13" s="71">
        <v>17</v>
      </c>
    </row>
    <row r="14" spans="1:2" s="60" customFormat="1" ht="39.75" customHeight="1">
      <c r="A14" s="72" t="s">
        <v>1199</v>
      </c>
      <c r="B14" s="73"/>
    </row>
    <row r="15" spans="1:2" s="60" customFormat="1" ht="39.75" customHeight="1">
      <c r="A15" s="72" t="s">
        <v>1200</v>
      </c>
      <c r="B15" s="73"/>
    </row>
    <row r="16" spans="1:2" s="61" customFormat="1" ht="39.75" customHeight="1">
      <c r="A16" s="72" t="s">
        <v>1201</v>
      </c>
      <c r="B16" s="73">
        <v>17</v>
      </c>
    </row>
    <row r="17" spans="1:2" s="60" customFormat="1" ht="39.75" customHeight="1">
      <c r="A17" s="72" t="s">
        <v>1191</v>
      </c>
      <c r="B17" s="73">
        <v>17</v>
      </c>
    </row>
    <row r="18" spans="1:2" s="60" customFormat="1" ht="39.75" customHeight="1">
      <c r="A18" s="72"/>
      <c r="B18" s="73"/>
    </row>
    <row r="19" spans="1:2" s="60" customFormat="1" ht="39.75" customHeight="1">
      <c r="A19" s="75" t="s">
        <v>1202</v>
      </c>
      <c r="B19" s="71"/>
    </row>
    <row r="20" spans="1:2" s="60" customFormat="1" ht="39.75" customHeight="1">
      <c r="A20" s="75" t="s">
        <v>1193</v>
      </c>
      <c r="B20" s="71"/>
    </row>
    <row r="21" spans="1:2" s="60" customFormat="1" ht="14.25">
      <c r="A21" s="61"/>
      <c r="B21" s="76"/>
    </row>
    <row r="22" spans="1:2" s="60" customFormat="1" ht="14.25">
      <c r="A22" s="61"/>
      <c r="B22" s="76"/>
    </row>
    <row r="23" spans="1:2" s="60" customFormat="1" ht="14.25">
      <c r="A23" s="61"/>
      <c r="B23" s="76"/>
    </row>
    <row r="24" spans="1:2" s="60" customFormat="1" ht="14.25">
      <c r="A24" s="61"/>
      <c r="B24" s="76"/>
    </row>
    <row r="25" spans="1:2" s="60" customFormat="1" ht="14.25">
      <c r="A25" s="61"/>
      <c r="B25" s="76"/>
    </row>
    <row r="26" spans="1:2" s="60" customFormat="1" ht="14.25">
      <c r="A26" s="61"/>
      <c r="B26" s="76"/>
    </row>
    <row r="27" s="61" customFormat="1" ht="14.25">
      <c r="B27" s="77"/>
    </row>
    <row r="28" spans="1:2" s="60" customFormat="1" ht="14.25">
      <c r="A28" s="61"/>
      <c r="B28" s="77"/>
    </row>
    <row r="29" spans="1:2" s="60" customFormat="1" ht="14.25">
      <c r="A29" s="61"/>
      <c r="B29" s="77"/>
    </row>
    <row r="30" s="61" customFormat="1" ht="14.25">
      <c r="B30" s="77"/>
    </row>
    <row r="31" spans="1:2" s="60" customFormat="1" ht="14.25">
      <c r="A31" s="61"/>
      <c r="B31" s="77"/>
    </row>
    <row r="32" spans="1:2" s="60" customFormat="1" ht="14.25">
      <c r="A32" s="61"/>
      <c r="B32" s="77"/>
    </row>
    <row r="33" spans="1:2" s="60" customFormat="1" ht="14.25">
      <c r="A33" s="61"/>
      <c r="B33" s="77"/>
    </row>
    <row r="34" s="61" customFormat="1" ht="14.25">
      <c r="B34" s="76"/>
    </row>
    <row r="35" spans="1:2" s="60" customFormat="1" ht="14.25">
      <c r="A35" s="61"/>
      <c r="B35" s="76"/>
    </row>
    <row r="36" spans="1:2" s="60" customFormat="1" ht="14.25">
      <c r="A36" s="61"/>
      <c r="B36" s="76"/>
    </row>
    <row r="37" spans="1:2" s="61" customFormat="1" ht="15">
      <c r="A37" s="78"/>
      <c r="B37" s="76"/>
    </row>
    <row r="38" s="61" customFormat="1" ht="14.25">
      <c r="B38" s="76"/>
    </row>
    <row r="39" s="61" customFormat="1" ht="14.25">
      <c r="B39" s="76"/>
    </row>
    <row r="40" spans="1:2" s="60" customFormat="1" ht="14.25">
      <c r="A40" s="61"/>
      <c r="B40" s="76"/>
    </row>
    <row r="41" spans="1:2" s="60" customFormat="1" ht="14.25">
      <c r="A41" s="61"/>
      <c r="B41" s="76"/>
    </row>
    <row r="42" spans="1:2" s="60" customFormat="1" ht="14.25">
      <c r="A42" s="61"/>
      <c r="B42" s="76"/>
    </row>
    <row r="43" spans="1:2" ht="14.25">
      <c r="A43" s="79"/>
      <c r="B43" s="80"/>
    </row>
    <row r="44" ht="14.25">
      <c r="B44" s="80"/>
    </row>
    <row r="45" ht="14.25">
      <c r="B45" s="81"/>
    </row>
    <row r="46" ht="14.25">
      <c r="B46" s="81"/>
    </row>
    <row r="47" ht="14.25">
      <c r="B47" s="80"/>
    </row>
    <row r="48" ht="14.25">
      <c r="B48" s="81"/>
    </row>
    <row r="49" spans="1:2" ht="14.25">
      <c r="A49" s="79"/>
      <c r="B49" s="80"/>
    </row>
    <row r="50" ht="14.25">
      <c r="B50" s="80"/>
    </row>
    <row r="51" ht="14.25">
      <c r="B51" s="81"/>
    </row>
    <row r="52" ht="14.25">
      <c r="B52" s="81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7"/>
  <sheetViews>
    <sheetView zoomScaleSheetLayoutView="100" workbookViewId="0" topLeftCell="A1">
      <selection activeCell="D14" sqref="D14"/>
    </sheetView>
  </sheetViews>
  <sheetFormatPr defaultColWidth="8.875" defaultRowHeight="13.5"/>
  <cols>
    <col min="1" max="1" width="56.50390625" style="48" customWidth="1"/>
    <col min="2" max="2" width="58.25390625" style="49" customWidth="1"/>
    <col min="3" max="16384" width="8.875" style="48" customWidth="1"/>
  </cols>
  <sheetData>
    <row r="1" ht="21" customHeight="1">
      <c r="A1" s="50" t="s">
        <v>1203</v>
      </c>
    </row>
    <row r="2" spans="1:2" ht="39.75" customHeight="1">
      <c r="A2" s="51" t="s">
        <v>1204</v>
      </c>
      <c r="B2" s="52"/>
    </row>
    <row r="3" ht="24" customHeight="1">
      <c r="B3" s="53" t="s">
        <v>2</v>
      </c>
    </row>
    <row r="4" spans="1:2" ht="30.75" customHeight="1">
      <c r="A4" s="54" t="s">
        <v>1205</v>
      </c>
      <c r="B4" s="55" t="s">
        <v>4</v>
      </c>
    </row>
    <row r="5" spans="1:2" ht="30.75" customHeight="1">
      <c r="A5" s="56" t="s">
        <v>1206</v>
      </c>
      <c r="B5" s="57"/>
    </row>
    <row r="6" spans="1:2" ht="30.75" customHeight="1">
      <c r="A6" s="56" t="s">
        <v>1206</v>
      </c>
      <c r="B6" s="57"/>
    </row>
    <row r="7" spans="1:2" ht="30.75" customHeight="1">
      <c r="A7" s="56" t="s">
        <v>1206</v>
      </c>
      <c r="B7" s="57" t="s">
        <v>1207</v>
      </c>
    </row>
    <row r="8" spans="1:2" ht="30.75" customHeight="1">
      <c r="A8" s="56" t="s">
        <v>1206</v>
      </c>
      <c r="B8" s="57"/>
    </row>
    <row r="9" spans="1:2" ht="30.75" customHeight="1">
      <c r="A9" s="56" t="s">
        <v>1206</v>
      </c>
      <c r="B9" s="57"/>
    </row>
    <row r="10" spans="1:2" ht="30.75" customHeight="1">
      <c r="A10" s="56" t="s">
        <v>1206</v>
      </c>
      <c r="B10" s="57"/>
    </row>
    <row r="11" spans="1:2" ht="30.75" customHeight="1">
      <c r="A11" s="56" t="s">
        <v>1206</v>
      </c>
      <c r="B11" s="57"/>
    </row>
    <row r="12" spans="1:2" ht="30.75" customHeight="1">
      <c r="A12" s="56" t="s">
        <v>1206</v>
      </c>
      <c r="B12" s="57"/>
    </row>
    <row r="13" spans="1:2" ht="30.75" customHeight="1">
      <c r="A13" s="56" t="s">
        <v>1206</v>
      </c>
      <c r="B13" s="57"/>
    </row>
    <row r="14" spans="1:2" ht="30.75" customHeight="1">
      <c r="A14" s="56" t="s">
        <v>1206</v>
      </c>
      <c r="B14" s="57"/>
    </row>
    <row r="15" spans="1:2" ht="30.75" customHeight="1">
      <c r="A15" s="56" t="s">
        <v>1206</v>
      </c>
      <c r="B15" s="57"/>
    </row>
    <row r="16" spans="1:2" ht="30.75" customHeight="1">
      <c r="A16" s="56" t="s">
        <v>1206</v>
      </c>
      <c r="B16" s="57"/>
    </row>
    <row r="17" spans="1:2" ht="30.75" customHeight="1">
      <c r="A17" s="56" t="s">
        <v>1206</v>
      </c>
      <c r="B17" s="57"/>
    </row>
    <row r="18" spans="1:2" ht="30.75" customHeight="1">
      <c r="A18" s="56" t="s">
        <v>1206</v>
      </c>
      <c r="B18" s="57"/>
    </row>
    <row r="19" spans="1:2" ht="30.75" customHeight="1">
      <c r="A19" s="56" t="s">
        <v>1206</v>
      </c>
      <c r="B19" s="57"/>
    </row>
    <row r="20" spans="1:2" ht="30.75" customHeight="1">
      <c r="A20" s="56" t="s">
        <v>1206</v>
      </c>
      <c r="B20" s="57"/>
    </row>
    <row r="21" spans="1:2" ht="30.75" customHeight="1">
      <c r="A21" s="56" t="s">
        <v>1206</v>
      </c>
      <c r="B21" s="57"/>
    </row>
    <row r="22" spans="1:2" ht="30.75" customHeight="1">
      <c r="A22" s="56" t="s">
        <v>1206</v>
      </c>
      <c r="B22" s="57"/>
    </row>
    <row r="23" spans="1:2" ht="30.75" customHeight="1">
      <c r="A23" s="56" t="s">
        <v>1206</v>
      </c>
      <c r="B23" s="57"/>
    </row>
    <row r="24" spans="1:2" ht="30.75" customHeight="1">
      <c r="A24" s="56" t="s">
        <v>1206</v>
      </c>
      <c r="B24" s="57"/>
    </row>
    <row r="25" spans="1:2" ht="30.75" customHeight="1">
      <c r="A25" s="56" t="s">
        <v>1206</v>
      </c>
      <c r="B25" s="57"/>
    </row>
    <row r="26" spans="1:2" ht="30.75" customHeight="1">
      <c r="A26" s="56" t="s">
        <v>1206</v>
      </c>
      <c r="B26" s="57"/>
    </row>
    <row r="27" spans="1:2" ht="30.75" customHeight="1">
      <c r="A27" s="58" t="s">
        <v>1050</v>
      </c>
      <c r="B27" s="57">
        <v>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9"/>
  <sheetViews>
    <sheetView showZeros="0" zoomScale="76" zoomScaleNormal="76" zoomScaleSheetLayoutView="100" workbookViewId="0" topLeftCell="A1">
      <selection activeCell="C50" sqref="C50"/>
    </sheetView>
  </sheetViews>
  <sheetFormatPr defaultColWidth="10.00390625" defaultRowHeight="13.5"/>
  <cols>
    <col min="1" max="1" width="62.625" style="36" customWidth="1"/>
    <col min="2" max="2" width="42.25390625" style="37" customWidth="1"/>
    <col min="3" max="3" width="34.375" style="36" customWidth="1"/>
    <col min="4" max="16384" width="10.00390625" style="36" customWidth="1"/>
  </cols>
  <sheetData>
    <row r="1" spans="1:2" s="35" customFormat="1" ht="30.75" customHeight="1">
      <c r="A1" s="16" t="s">
        <v>1208</v>
      </c>
      <c r="B1" s="38"/>
    </row>
    <row r="2" spans="1:3" ht="33" customHeight="1">
      <c r="A2" s="18" t="s">
        <v>1209</v>
      </c>
      <c r="B2" s="19"/>
      <c r="C2" s="18"/>
    </row>
    <row r="3" ht="26.25" customHeight="1">
      <c r="C3" s="39" t="s">
        <v>2</v>
      </c>
    </row>
    <row r="4" spans="1:3" ht="45" customHeight="1">
      <c r="A4" s="40" t="s">
        <v>1093</v>
      </c>
      <c r="B4" s="41" t="s">
        <v>4</v>
      </c>
      <c r="C4" s="42" t="s">
        <v>1210</v>
      </c>
    </row>
    <row r="5" spans="1:3" ht="45" customHeight="1">
      <c r="A5" s="32" t="s">
        <v>1211</v>
      </c>
      <c r="B5" s="43"/>
      <c r="C5" s="44" t="s">
        <v>1212</v>
      </c>
    </row>
    <row r="6" spans="1:3" ht="45" customHeight="1">
      <c r="A6" s="34" t="s">
        <v>1213</v>
      </c>
      <c r="B6" s="45"/>
      <c r="C6" s="44"/>
    </row>
    <row r="7" spans="1:3" ht="45" customHeight="1">
      <c r="A7" s="34" t="s">
        <v>1214</v>
      </c>
      <c r="B7" s="45"/>
      <c r="C7" s="44"/>
    </row>
    <row r="8" spans="1:3" ht="45" customHeight="1">
      <c r="A8" s="34" t="s">
        <v>1215</v>
      </c>
      <c r="B8" s="43"/>
      <c r="C8" s="44"/>
    </row>
    <row r="9" spans="1:3" ht="45" customHeight="1">
      <c r="A9" s="34" t="s">
        <v>1216</v>
      </c>
      <c r="B9" s="45"/>
      <c r="C9" s="44"/>
    </row>
    <row r="10" spans="1:3" ht="45" customHeight="1">
      <c r="A10" s="34" t="s">
        <v>1217</v>
      </c>
      <c r="B10" s="45"/>
      <c r="C10" s="44" t="s">
        <v>1218</v>
      </c>
    </row>
    <row r="11" spans="1:3" ht="45" customHeight="1">
      <c r="A11" s="32" t="s">
        <v>1219</v>
      </c>
      <c r="B11" s="43"/>
      <c r="C11" s="44"/>
    </row>
    <row r="12" spans="1:3" ht="45" customHeight="1">
      <c r="A12" s="34" t="s">
        <v>1220</v>
      </c>
      <c r="B12" s="45"/>
      <c r="C12" s="44"/>
    </row>
    <row r="13" spans="1:3" ht="45" customHeight="1">
      <c r="A13" s="34" t="s">
        <v>1221</v>
      </c>
      <c r="B13" s="45"/>
      <c r="C13" s="44"/>
    </row>
    <row r="14" spans="1:3" ht="45" customHeight="1">
      <c r="A14" s="34" t="s">
        <v>1222</v>
      </c>
      <c r="B14" s="45"/>
      <c r="C14" s="44"/>
    </row>
    <row r="15" spans="1:3" ht="45" customHeight="1">
      <c r="A15" s="34" t="s">
        <v>1223</v>
      </c>
      <c r="B15" s="45"/>
      <c r="C15" s="44"/>
    </row>
    <row r="16" spans="1:3" ht="45" customHeight="1">
      <c r="A16" s="32" t="s">
        <v>1224</v>
      </c>
      <c r="B16" s="43"/>
      <c r="C16" s="44"/>
    </row>
    <row r="17" spans="1:3" ht="45" customHeight="1">
      <c r="A17" s="34" t="s">
        <v>1225</v>
      </c>
      <c r="B17" s="45"/>
      <c r="C17" s="44"/>
    </row>
    <row r="18" spans="1:3" ht="45" customHeight="1">
      <c r="A18" s="34" t="s">
        <v>1226</v>
      </c>
      <c r="B18" s="45"/>
      <c r="C18" s="44"/>
    </row>
    <row r="19" spans="1:3" ht="45" customHeight="1">
      <c r="A19" s="34" t="s">
        <v>1227</v>
      </c>
      <c r="B19" s="45"/>
      <c r="C19" s="44"/>
    </row>
    <row r="20" spans="1:3" ht="45" customHeight="1">
      <c r="A20" s="34" t="s">
        <v>1228</v>
      </c>
      <c r="B20" s="45"/>
      <c r="C20" s="44"/>
    </row>
    <row r="21" spans="1:3" ht="45" customHeight="1">
      <c r="A21" s="32" t="s">
        <v>1229</v>
      </c>
      <c r="B21" s="43"/>
      <c r="C21" s="44" t="s">
        <v>1218</v>
      </c>
    </row>
    <row r="22" spans="1:3" ht="45" customHeight="1">
      <c r="A22" s="34" t="s">
        <v>1230</v>
      </c>
      <c r="B22" s="45"/>
      <c r="C22" s="44"/>
    </row>
    <row r="23" spans="1:3" ht="45" customHeight="1">
      <c r="A23" s="34" t="s">
        <v>1231</v>
      </c>
      <c r="B23" s="45"/>
      <c r="C23" s="44"/>
    </row>
    <row r="24" spans="1:3" ht="45" customHeight="1">
      <c r="A24" s="34" t="s">
        <v>1232</v>
      </c>
      <c r="B24" s="45"/>
      <c r="C24" s="44"/>
    </row>
    <row r="25" spans="1:3" ht="45" customHeight="1">
      <c r="A25" s="34" t="s">
        <v>1233</v>
      </c>
      <c r="B25" s="45"/>
      <c r="C25" s="44"/>
    </row>
    <row r="26" spans="1:3" ht="45" customHeight="1">
      <c r="A26" s="32" t="s">
        <v>1234</v>
      </c>
      <c r="B26" s="43"/>
      <c r="C26" s="44" t="s">
        <v>1218</v>
      </c>
    </row>
    <row r="27" spans="1:3" ht="45" customHeight="1">
      <c r="A27" s="34" t="s">
        <v>1235</v>
      </c>
      <c r="B27" s="45"/>
      <c r="C27" s="44"/>
    </row>
    <row r="28" spans="1:3" ht="45" customHeight="1">
      <c r="A28" s="34" t="s">
        <v>1236</v>
      </c>
      <c r="B28" s="45"/>
      <c r="C28" s="44"/>
    </row>
    <row r="29" spans="1:3" ht="45" customHeight="1">
      <c r="A29" s="34" t="s">
        <v>1237</v>
      </c>
      <c r="B29" s="45"/>
      <c r="C29" s="44"/>
    </row>
    <row r="30" spans="1:3" ht="45" customHeight="1">
      <c r="A30" s="34" t="s">
        <v>1238</v>
      </c>
      <c r="B30" s="45"/>
      <c r="C30" s="44"/>
    </row>
    <row r="31" spans="1:3" ht="45" customHeight="1">
      <c r="A31" s="32" t="s">
        <v>1239</v>
      </c>
      <c r="B31" s="43"/>
      <c r="C31" s="44" t="s">
        <v>1218</v>
      </c>
    </row>
    <row r="32" spans="1:3" ht="45" customHeight="1">
      <c r="A32" s="34" t="s">
        <v>1240</v>
      </c>
      <c r="B32" s="45"/>
      <c r="C32" s="44"/>
    </row>
    <row r="33" spans="1:3" ht="45" customHeight="1">
      <c r="A33" s="34" t="s">
        <v>1241</v>
      </c>
      <c r="B33" s="45"/>
      <c r="C33" s="44"/>
    </row>
    <row r="34" spans="1:3" ht="45" customHeight="1">
      <c r="A34" s="34" t="s">
        <v>1242</v>
      </c>
      <c r="B34" s="45"/>
      <c r="C34" s="44"/>
    </row>
    <row r="35" spans="1:3" ht="45" customHeight="1">
      <c r="A35" s="34" t="s">
        <v>1243</v>
      </c>
      <c r="B35" s="45"/>
      <c r="C35" s="44"/>
    </row>
    <row r="36" spans="1:3" ht="45" customHeight="1">
      <c r="A36" s="32" t="s">
        <v>1244</v>
      </c>
      <c r="B36" s="43"/>
      <c r="C36" s="44" t="s">
        <v>1218</v>
      </c>
    </row>
    <row r="37" spans="1:3" ht="45" customHeight="1">
      <c r="A37" s="34" t="s">
        <v>1245</v>
      </c>
      <c r="B37" s="45"/>
      <c r="C37" s="44"/>
    </row>
    <row r="38" spans="1:3" ht="45" customHeight="1">
      <c r="A38" s="34" t="s">
        <v>1246</v>
      </c>
      <c r="B38" s="45"/>
      <c r="C38" s="44"/>
    </row>
    <row r="39" spans="1:3" ht="45" customHeight="1">
      <c r="A39" s="34" t="s">
        <v>1247</v>
      </c>
      <c r="B39" s="45"/>
      <c r="C39" s="44"/>
    </row>
    <row r="40" spans="1:3" ht="45" customHeight="1">
      <c r="A40" s="34" t="s">
        <v>1248</v>
      </c>
      <c r="B40" s="45"/>
      <c r="C40" s="44"/>
    </row>
    <row r="41" spans="1:3" ht="45" customHeight="1">
      <c r="A41" s="32" t="s">
        <v>1249</v>
      </c>
      <c r="B41" s="46">
        <v>12636</v>
      </c>
      <c r="C41" s="44"/>
    </row>
    <row r="42" spans="1:3" ht="45" customHeight="1">
      <c r="A42" s="34" t="s">
        <v>1250</v>
      </c>
      <c r="B42" s="46">
        <v>2486</v>
      </c>
      <c r="C42" s="44"/>
    </row>
    <row r="43" spans="1:3" ht="45" customHeight="1">
      <c r="A43" s="34" t="s">
        <v>1251</v>
      </c>
      <c r="B43" s="46">
        <v>9977</v>
      </c>
      <c r="C43" s="44"/>
    </row>
    <row r="44" spans="1:3" ht="45" customHeight="1">
      <c r="A44" s="34" t="s">
        <v>1252</v>
      </c>
      <c r="B44" s="46">
        <v>105</v>
      </c>
      <c r="C44" s="44"/>
    </row>
    <row r="45" spans="1:3" ht="45" customHeight="1">
      <c r="A45" s="34" t="s">
        <v>1253</v>
      </c>
      <c r="B45" s="46"/>
      <c r="C45" s="44"/>
    </row>
    <row r="46" spans="1:3" ht="45" customHeight="1">
      <c r="A46" s="34" t="s">
        <v>1254</v>
      </c>
      <c r="B46" s="46"/>
      <c r="C46" s="44"/>
    </row>
    <row r="47" spans="1:3" ht="45" customHeight="1">
      <c r="A47" s="34" t="s">
        <v>1255</v>
      </c>
      <c r="B47" s="46">
        <v>68</v>
      </c>
      <c r="C47" s="44"/>
    </row>
    <row r="48" spans="1:3" ht="45" customHeight="1">
      <c r="A48" s="32" t="s">
        <v>1256</v>
      </c>
      <c r="B48" s="43"/>
      <c r="C48" s="44"/>
    </row>
    <row r="49" spans="1:3" ht="45" customHeight="1">
      <c r="A49" s="34" t="s">
        <v>1257</v>
      </c>
      <c r="B49" s="45"/>
      <c r="C49" s="44"/>
    </row>
    <row r="50" spans="1:3" ht="45" customHeight="1">
      <c r="A50" s="34" t="s">
        <v>1258</v>
      </c>
      <c r="B50" s="45"/>
      <c r="C50" s="44"/>
    </row>
    <row r="51" spans="1:3" ht="45" customHeight="1">
      <c r="A51" s="34" t="s">
        <v>1259</v>
      </c>
      <c r="B51" s="45"/>
      <c r="C51" s="44"/>
    </row>
    <row r="52" spans="1:3" ht="45" customHeight="1">
      <c r="A52" s="34" t="s">
        <v>1260</v>
      </c>
      <c r="B52" s="45"/>
      <c r="C52" s="44"/>
    </row>
    <row r="53" spans="1:3" ht="45" customHeight="1">
      <c r="A53" s="34" t="s">
        <v>1261</v>
      </c>
      <c r="B53" s="45"/>
      <c r="C53" s="44"/>
    </row>
    <row r="54" spans="1:3" ht="45" customHeight="1">
      <c r="A54" s="32" t="s">
        <v>1262</v>
      </c>
      <c r="B54" s="25"/>
      <c r="C54" s="44"/>
    </row>
    <row r="55" spans="1:3" ht="45" customHeight="1">
      <c r="A55" s="34" t="s">
        <v>1263</v>
      </c>
      <c r="B55" s="28"/>
      <c r="C55" s="44"/>
    </row>
    <row r="56" spans="1:3" ht="45" customHeight="1">
      <c r="A56" s="34" t="s">
        <v>1264</v>
      </c>
      <c r="B56" s="45"/>
      <c r="C56" s="44"/>
    </row>
    <row r="57" spans="1:3" ht="45" customHeight="1">
      <c r="A57" s="34" t="s">
        <v>1265</v>
      </c>
      <c r="B57" s="45"/>
      <c r="C57" s="44"/>
    </row>
    <row r="58" spans="1:3" ht="45" customHeight="1">
      <c r="A58" s="34" t="s">
        <v>1266</v>
      </c>
      <c r="B58" s="45"/>
      <c r="C58" s="44"/>
    </row>
    <row r="59" spans="1:3" ht="45" customHeight="1">
      <c r="A59" s="47" t="s">
        <v>1267</v>
      </c>
      <c r="B59" s="43">
        <v>12636</v>
      </c>
      <c r="C59" s="44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29" useFirstPageNumber="1" orientation="portrait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Zeros="0" zoomScaleSheetLayoutView="100" workbookViewId="0" topLeftCell="A1">
      <selection activeCell="C53" sqref="C53"/>
    </sheetView>
  </sheetViews>
  <sheetFormatPr defaultColWidth="10.00390625" defaultRowHeight="13.5"/>
  <cols>
    <col min="1" max="1" width="61.75390625" style="14" customWidth="1"/>
    <col min="2" max="2" width="46.00390625" style="15" customWidth="1"/>
    <col min="3" max="3" width="26.375" style="14" customWidth="1"/>
    <col min="4" max="16384" width="10.00390625" style="14" customWidth="1"/>
  </cols>
  <sheetData>
    <row r="1" spans="1:2" s="13" customFormat="1" ht="30.75" customHeight="1">
      <c r="A1" s="16" t="s">
        <v>1268</v>
      </c>
      <c r="B1" s="17"/>
    </row>
    <row r="2" spans="1:3" ht="33" customHeight="1">
      <c r="A2" s="18" t="s">
        <v>1269</v>
      </c>
      <c r="B2" s="19"/>
      <c r="C2" s="18"/>
    </row>
    <row r="3" ht="26.25" customHeight="1">
      <c r="C3" s="20" t="s">
        <v>2</v>
      </c>
    </row>
    <row r="4" spans="1:3" ht="29.25" customHeight="1">
      <c r="A4" s="21" t="s">
        <v>1093</v>
      </c>
      <c r="B4" s="22" t="s">
        <v>4</v>
      </c>
      <c r="C4" s="23" t="s">
        <v>1210</v>
      </c>
    </row>
    <row r="5" spans="1:3" ht="25.5" customHeight="1">
      <c r="A5" s="32" t="s">
        <v>1211</v>
      </c>
      <c r="B5" s="25"/>
      <c r="C5" s="33"/>
    </row>
    <row r="6" spans="1:3" ht="25.5" customHeight="1">
      <c r="A6" s="34" t="s">
        <v>1213</v>
      </c>
      <c r="B6" s="28"/>
      <c r="C6" s="33"/>
    </row>
    <row r="7" spans="1:3" ht="25.5" customHeight="1">
      <c r="A7" s="27" t="s">
        <v>1270</v>
      </c>
      <c r="B7" s="28"/>
      <c r="C7" s="33"/>
    </row>
    <row r="8" spans="1:3" ht="25.5" customHeight="1">
      <c r="A8" s="27" t="s">
        <v>1271</v>
      </c>
      <c r="B8" s="28"/>
      <c r="C8" s="33"/>
    </row>
    <row r="9" spans="1:3" ht="25.5" customHeight="1">
      <c r="A9" s="27" t="s">
        <v>1272</v>
      </c>
      <c r="B9" s="28"/>
      <c r="C9" s="33"/>
    </row>
    <row r="10" spans="1:3" ht="25.5" customHeight="1">
      <c r="A10" s="24" t="s">
        <v>1273</v>
      </c>
      <c r="B10" s="25"/>
      <c r="C10" s="33"/>
    </row>
    <row r="11" spans="1:3" ht="25.5" customHeight="1">
      <c r="A11" s="27" t="s">
        <v>1274</v>
      </c>
      <c r="B11" s="28"/>
      <c r="C11" s="33"/>
    </row>
    <row r="12" spans="1:3" ht="25.5" customHeight="1">
      <c r="A12" s="27" t="s">
        <v>1275</v>
      </c>
      <c r="B12" s="28"/>
      <c r="C12" s="33"/>
    </row>
    <row r="13" spans="1:3" ht="25.5" customHeight="1">
      <c r="A13" s="27" t="s">
        <v>1271</v>
      </c>
      <c r="B13" s="28"/>
      <c r="C13" s="33"/>
    </row>
    <row r="14" spans="1:3" ht="25.5" customHeight="1">
      <c r="A14" s="27" t="s">
        <v>1276</v>
      </c>
      <c r="B14" s="28"/>
      <c r="C14" s="33"/>
    </row>
    <row r="15" spans="1:3" ht="25.5" customHeight="1">
      <c r="A15" s="27" t="s">
        <v>1277</v>
      </c>
      <c r="B15" s="28"/>
      <c r="C15" s="33"/>
    </row>
    <row r="16" spans="1:3" ht="25.5" customHeight="1">
      <c r="A16" s="32" t="s">
        <v>1224</v>
      </c>
      <c r="B16" s="25"/>
      <c r="C16" s="33"/>
    </row>
    <row r="17" spans="1:3" ht="25.5" customHeight="1">
      <c r="A17" s="34" t="s">
        <v>1225</v>
      </c>
      <c r="B17" s="28"/>
      <c r="C17" s="33"/>
    </row>
    <row r="18" spans="1:3" ht="25.5" customHeight="1">
      <c r="A18" s="27" t="s">
        <v>1278</v>
      </c>
      <c r="B18" s="28"/>
      <c r="C18" s="33"/>
    </row>
    <row r="19" spans="1:3" ht="25.5" customHeight="1">
      <c r="A19" s="27" t="s">
        <v>1279</v>
      </c>
      <c r="B19" s="28"/>
      <c r="C19" s="33"/>
    </row>
    <row r="20" spans="1:3" ht="25.5" customHeight="1">
      <c r="A20" s="24" t="s">
        <v>1280</v>
      </c>
      <c r="B20" s="25"/>
      <c r="C20" s="33"/>
    </row>
    <row r="21" spans="1:3" ht="25.5" customHeight="1">
      <c r="A21" s="27" t="s">
        <v>1281</v>
      </c>
      <c r="B21" s="28"/>
      <c r="C21" s="33"/>
    </row>
    <row r="22" spans="1:3" ht="25.5" customHeight="1">
      <c r="A22" s="27" t="s">
        <v>1282</v>
      </c>
      <c r="B22" s="28"/>
      <c r="C22" s="33"/>
    </row>
    <row r="23" spans="1:3" ht="25.5" customHeight="1">
      <c r="A23" s="27" t="s">
        <v>1283</v>
      </c>
      <c r="B23" s="28"/>
      <c r="C23" s="33"/>
    </row>
    <row r="24" spans="1:3" ht="25.5" customHeight="1">
      <c r="A24" s="27" t="s">
        <v>1284</v>
      </c>
      <c r="B24" s="28"/>
      <c r="C24" s="33"/>
    </row>
    <row r="25" spans="1:3" ht="25.5" customHeight="1">
      <c r="A25" s="24" t="s">
        <v>1285</v>
      </c>
      <c r="B25" s="25"/>
      <c r="C25" s="33"/>
    </row>
    <row r="26" spans="1:3" ht="25.5" customHeight="1">
      <c r="A26" s="27" t="s">
        <v>1286</v>
      </c>
      <c r="B26" s="28"/>
      <c r="C26" s="33"/>
    </row>
    <row r="27" spans="1:3" ht="25.5" customHeight="1">
      <c r="A27" s="27" t="s">
        <v>1287</v>
      </c>
      <c r="B27" s="28"/>
      <c r="C27" s="33"/>
    </row>
    <row r="28" spans="1:3" ht="25.5" customHeight="1">
      <c r="A28" s="27" t="s">
        <v>1288</v>
      </c>
      <c r="B28" s="28"/>
      <c r="C28" s="33"/>
    </row>
    <row r="29" spans="1:3" ht="25.5" customHeight="1">
      <c r="A29" s="24" t="s">
        <v>1289</v>
      </c>
      <c r="B29" s="25"/>
      <c r="C29" s="33"/>
    </row>
    <row r="30" spans="1:3" ht="25.5" customHeight="1">
      <c r="A30" s="27" t="s">
        <v>1290</v>
      </c>
      <c r="B30" s="28"/>
      <c r="C30" s="33"/>
    </row>
    <row r="31" spans="1:3" ht="25.5" customHeight="1">
      <c r="A31" s="27" t="s">
        <v>1291</v>
      </c>
      <c r="B31" s="28"/>
      <c r="C31" s="33"/>
    </row>
    <row r="32" spans="1:3" ht="25.5" customHeight="1">
      <c r="A32" s="27" t="s">
        <v>1292</v>
      </c>
      <c r="B32" s="28"/>
      <c r="C32" s="33"/>
    </row>
    <row r="33" spans="1:3" ht="25.5" customHeight="1">
      <c r="A33" s="24" t="s">
        <v>1293</v>
      </c>
      <c r="B33" s="25"/>
      <c r="C33" s="33"/>
    </row>
    <row r="34" spans="1:3" ht="25.5" customHeight="1">
      <c r="A34" s="27" t="s">
        <v>1294</v>
      </c>
      <c r="B34" s="28"/>
      <c r="C34" s="33"/>
    </row>
    <row r="35" spans="1:3" ht="25.5" customHeight="1">
      <c r="A35" s="27" t="s">
        <v>1291</v>
      </c>
      <c r="B35" s="28"/>
      <c r="C35" s="33"/>
    </row>
    <row r="36" spans="1:3" ht="25.5" customHeight="1">
      <c r="A36" s="27" t="s">
        <v>1295</v>
      </c>
      <c r="B36" s="28"/>
      <c r="C36" s="33"/>
    </row>
    <row r="37" spans="1:3" ht="25.5" customHeight="1">
      <c r="A37" s="24" t="s">
        <v>1296</v>
      </c>
      <c r="B37" s="25">
        <v>9754</v>
      </c>
      <c r="C37" s="33"/>
    </row>
    <row r="38" spans="1:3" ht="25.5" customHeight="1">
      <c r="A38" s="27" t="s">
        <v>1297</v>
      </c>
      <c r="B38" s="28">
        <v>9073</v>
      </c>
      <c r="C38" s="33"/>
    </row>
    <row r="39" spans="1:3" ht="25.5" customHeight="1">
      <c r="A39" s="27" t="s">
        <v>1298</v>
      </c>
      <c r="B39" s="28">
        <v>380</v>
      </c>
      <c r="C39" s="33"/>
    </row>
    <row r="40" spans="1:3" ht="25.5" customHeight="1">
      <c r="A40" s="27" t="s">
        <v>1299</v>
      </c>
      <c r="B40" s="28">
        <v>290</v>
      </c>
      <c r="C40" s="33"/>
    </row>
    <row r="41" spans="1:3" ht="25.5" customHeight="1">
      <c r="A41" s="27" t="s">
        <v>1300</v>
      </c>
      <c r="B41" s="28">
        <v>11</v>
      </c>
      <c r="C41" s="33"/>
    </row>
    <row r="42" spans="1:3" ht="25.5" customHeight="1">
      <c r="A42" s="24" t="s">
        <v>1301</v>
      </c>
      <c r="B42" s="25"/>
      <c r="C42" s="33"/>
    </row>
    <row r="43" spans="1:3" ht="25.5" customHeight="1">
      <c r="A43" s="27" t="s">
        <v>1302</v>
      </c>
      <c r="B43" s="28"/>
      <c r="C43" s="33"/>
    </row>
    <row r="44" spans="1:3" ht="25.5" customHeight="1">
      <c r="A44" s="27" t="s">
        <v>1303</v>
      </c>
      <c r="B44" s="28"/>
      <c r="C44" s="33"/>
    </row>
    <row r="45" spans="1:3" ht="25.5" customHeight="1">
      <c r="A45" s="24" t="s">
        <v>1304</v>
      </c>
      <c r="B45" s="25"/>
      <c r="C45" s="33"/>
    </row>
    <row r="46" spans="1:3" ht="25.5" customHeight="1">
      <c r="A46" s="27" t="s">
        <v>1305</v>
      </c>
      <c r="B46" s="28"/>
      <c r="C46" s="33"/>
    </row>
    <row r="47" spans="1:3" ht="25.5" customHeight="1">
      <c r="A47" s="27" t="s">
        <v>1291</v>
      </c>
      <c r="B47" s="28"/>
      <c r="C47" s="33"/>
    </row>
    <row r="48" spans="1:3" ht="25.5" customHeight="1">
      <c r="A48" s="27" t="s">
        <v>1306</v>
      </c>
      <c r="B48" s="28"/>
      <c r="C48" s="33"/>
    </row>
    <row r="49" spans="1:3" ht="25.5" customHeight="1">
      <c r="A49" s="31" t="s">
        <v>1307</v>
      </c>
      <c r="B49" s="25">
        <v>9754</v>
      </c>
      <c r="C49" s="33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6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Zeros="0" zoomScaleSheetLayoutView="100" workbookViewId="0" topLeftCell="A1">
      <selection activeCell="C11" sqref="C11"/>
    </sheetView>
  </sheetViews>
  <sheetFormatPr defaultColWidth="10.00390625" defaultRowHeight="13.5"/>
  <cols>
    <col min="1" max="1" width="57.625" style="14" customWidth="1"/>
    <col min="2" max="2" width="40.625" style="15" customWidth="1"/>
    <col min="3" max="3" width="29.50390625" style="14" customWidth="1"/>
    <col min="4" max="16384" width="10.00390625" style="14" customWidth="1"/>
  </cols>
  <sheetData>
    <row r="1" spans="1:2" s="13" customFormat="1" ht="30.75" customHeight="1">
      <c r="A1" s="16" t="s">
        <v>1308</v>
      </c>
      <c r="B1" s="17"/>
    </row>
    <row r="2" spans="1:3" ht="33" customHeight="1">
      <c r="A2" s="18" t="s">
        <v>1309</v>
      </c>
      <c r="B2" s="19"/>
      <c r="C2" s="18"/>
    </row>
    <row r="3" ht="26.25" customHeight="1">
      <c r="C3" s="20" t="s">
        <v>2</v>
      </c>
    </row>
    <row r="4" spans="1:3" ht="34.5" customHeight="1">
      <c r="A4" s="21" t="s">
        <v>1093</v>
      </c>
      <c r="B4" s="22" t="s">
        <v>4</v>
      </c>
      <c r="C4" s="23" t="s">
        <v>1210</v>
      </c>
    </row>
    <row r="5" spans="1:3" ht="34.5" customHeight="1">
      <c r="A5" s="24" t="s">
        <v>1310</v>
      </c>
      <c r="B5" s="25">
        <v>12636</v>
      </c>
      <c r="C5" s="26"/>
    </row>
    <row r="6" spans="1:3" ht="34.5" customHeight="1">
      <c r="A6" s="27" t="s">
        <v>1311</v>
      </c>
      <c r="B6" s="28">
        <v>2486</v>
      </c>
      <c r="C6" s="26"/>
    </row>
    <row r="7" spans="1:3" ht="34.5" customHeight="1">
      <c r="A7" s="27" t="s">
        <v>1214</v>
      </c>
      <c r="B7" s="28">
        <v>9977</v>
      </c>
      <c r="C7" s="26"/>
    </row>
    <row r="8" spans="1:3" ht="34.5" customHeight="1">
      <c r="A8" s="27" t="s">
        <v>1215</v>
      </c>
      <c r="B8" s="28">
        <v>105</v>
      </c>
      <c r="C8" s="26"/>
    </row>
    <row r="9" spans="1:3" ht="34.5" customHeight="1">
      <c r="A9" s="27" t="s">
        <v>1216</v>
      </c>
      <c r="B9" s="28"/>
      <c r="C9" s="26"/>
    </row>
    <row r="10" spans="1:3" ht="34.5" customHeight="1">
      <c r="A10" s="27" t="s">
        <v>1217</v>
      </c>
      <c r="B10" s="28">
        <v>68</v>
      </c>
      <c r="C10" s="26"/>
    </row>
    <row r="11" spans="1:3" ht="34.5" customHeight="1">
      <c r="A11" s="24" t="s">
        <v>1219</v>
      </c>
      <c r="B11" s="25"/>
      <c r="C11" s="26"/>
    </row>
    <row r="12" spans="1:3" ht="34.5" customHeight="1">
      <c r="A12" s="27" t="s">
        <v>1220</v>
      </c>
      <c r="B12" s="28"/>
      <c r="C12" s="26"/>
    </row>
    <row r="13" spans="1:3" ht="34.5" customHeight="1">
      <c r="A13" s="27" t="s">
        <v>1221</v>
      </c>
      <c r="B13" s="28"/>
      <c r="C13" s="26"/>
    </row>
    <row r="14" spans="1:3" ht="34.5" customHeight="1">
      <c r="A14" s="27" t="s">
        <v>1222</v>
      </c>
      <c r="B14" s="28"/>
      <c r="C14" s="26"/>
    </row>
    <row r="15" spans="1:3" ht="34.5" customHeight="1">
      <c r="A15" s="27" t="s">
        <v>1223</v>
      </c>
      <c r="B15" s="28"/>
      <c r="C15" s="26"/>
    </row>
    <row r="16" spans="1:3" ht="34.5" customHeight="1">
      <c r="A16" s="27" t="s">
        <v>1312</v>
      </c>
      <c r="B16" s="28"/>
      <c r="C16" s="26"/>
    </row>
    <row r="17" spans="1:3" ht="34.5" customHeight="1">
      <c r="A17" s="24" t="s">
        <v>1313</v>
      </c>
      <c r="B17" s="25"/>
      <c r="C17" s="26"/>
    </row>
    <row r="18" spans="1:3" ht="34.5" customHeight="1">
      <c r="A18" s="27" t="s">
        <v>1314</v>
      </c>
      <c r="B18" s="28"/>
      <c r="C18" s="26"/>
    </row>
    <row r="19" spans="1:3" ht="34.5" customHeight="1">
      <c r="A19" s="27" t="s">
        <v>1226</v>
      </c>
      <c r="B19" s="28"/>
      <c r="C19" s="26"/>
    </row>
    <row r="20" spans="1:3" ht="34.5" customHeight="1">
      <c r="A20" s="27" t="s">
        <v>1227</v>
      </c>
      <c r="B20" s="28"/>
      <c r="C20" s="26"/>
    </row>
    <row r="21" spans="1:3" ht="34.5" customHeight="1">
      <c r="A21" s="27" t="s">
        <v>1228</v>
      </c>
      <c r="B21" s="28"/>
      <c r="C21" s="26"/>
    </row>
    <row r="22" spans="1:3" ht="34.5" customHeight="1">
      <c r="A22" s="24" t="s">
        <v>1229</v>
      </c>
      <c r="B22" s="25"/>
      <c r="C22" s="26"/>
    </row>
    <row r="23" spans="1:3" ht="34.5" customHeight="1">
      <c r="A23" s="27" t="s">
        <v>1230</v>
      </c>
      <c r="B23" s="28"/>
      <c r="C23" s="26"/>
    </row>
    <row r="24" spans="1:3" ht="34.5" customHeight="1">
      <c r="A24" s="27" t="s">
        <v>1231</v>
      </c>
      <c r="B24" s="28"/>
      <c r="C24" s="26"/>
    </row>
    <row r="25" spans="1:3" ht="34.5" customHeight="1">
      <c r="A25" s="27" t="s">
        <v>1232</v>
      </c>
      <c r="B25" s="28"/>
      <c r="C25" s="26"/>
    </row>
    <row r="26" spans="1:3" ht="34.5" customHeight="1">
      <c r="A26" s="27" t="s">
        <v>1233</v>
      </c>
      <c r="B26" s="28"/>
      <c r="C26" s="26"/>
    </row>
    <row r="27" spans="1:3" ht="34.5" customHeight="1">
      <c r="A27" s="27" t="s">
        <v>1312</v>
      </c>
      <c r="B27" s="30"/>
      <c r="C27" s="26"/>
    </row>
    <row r="28" spans="1:3" ht="34.5" customHeight="1">
      <c r="A28" s="24" t="s">
        <v>1315</v>
      </c>
      <c r="B28" s="25"/>
      <c r="C28" s="26"/>
    </row>
    <row r="29" spans="1:3" ht="34.5" customHeight="1">
      <c r="A29" s="27" t="s">
        <v>1257</v>
      </c>
      <c r="B29" s="28"/>
      <c r="C29" s="26"/>
    </row>
    <row r="30" spans="1:3" ht="34.5" customHeight="1">
      <c r="A30" s="27" t="s">
        <v>1258</v>
      </c>
      <c r="B30" s="28"/>
      <c r="C30" s="26"/>
    </row>
    <row r="31" spans="1:3" ht="34.5" customHeight="1">
      <c r="A31" s="27" t="s">
        <v>1259</v>
      </c>
      <c r="B31" s="28"/>
      <c r="C31" s="26"/>
    </row>
    <row r="32" spans="1:3" ht="34.5" customHeight="1">
      <c r="A32" s="27" t="s">
        <v>1260</v>
      </c>
      <c r="B32" s="28"/>
      <c r="C32" s="26"/>
    </row>
    <row r="33" spans="1:3" ht="34.5" customHeight="1">
      <c r="A33" s="27" t="s">
        <v>1261</v>
      </c>
      <c r="B33" s="28"/>
      <c r="C33" s="26"/>
    </row>
    <row r="34" spans="1:3" ht="34.5" customHeight="1">
      <c r="A34" s="31" t="s">
        <v>1267</v>
      </c>
      <c r="B34" s="25">
        <v>12636</v>
      </c>
      <c r="C34" s="26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6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Zeros="0" zoomScale="85" zoomScaleNormal="85" zoomScaleSheetLayoutView="100" workbookViewId="0" topLeftCell="A1">
      <selection activeCell="A2" sqref="A2:C2"/>
    </sheetView>
  </sheetViews>
  <sheetFormatPr defaultColWidth="10.00390625" defaultRowHeight="13.5"/>
  <cols>
    <col min="1" max="1" width="57.25390625" style="14" customWidth="1"/>
    <col min="2" max="2" width="41.125" style="15" customWidth="1"/>
    <col min="3" max="3" width="31.75390625" style="14" customWidth="1"/>
    <col min="4" max="16384" width="10.00390625" style="14" customWidth="1"/>
  </cols>
  <sheetData>
    <row r="1" spans="1:2" s="13" customFormat="1" ht="30.75" customHeight="1">
      <c r="A1" s="16" t="s">
        <v>1316</v>
      </c>
      <c r="B1" s="17"/>
    </row>
    <row r="2" spans="1:3" ht="33" customHeight="1">
      <c r="A2" s="18" t="s">
        <v>1317</v>
      </c>
      <c r="B2" s="19"/>
      <c r="C2" s="18"/>
    </row>
    <row r="3" ht="26.25" customHeight="1">
      <c r="C3" s="20" t="s">
        <v>2</v>
      </c>
    </row>
    <row r="4" spans="1:3" ht="39" customHeight="1">
      <c r="A4" s="21" t="s">
        <v>1093</v>
      </c>
      <c r="B4" s="22" t="s">
        <v>4</v>
      </c>
      <c r="C4" s="23" t="s">
        <v>1210</v>
      </c>
    </row>
    <row r="5" spans="1:3" ht="39" customHeight="1">
      <c r="A5" s="24" t="s">
        <v>1318</v>
      </c>
      <c r="B5" s="25">
        <v>9754</v>
      </c>
      <c r="C5" s="26"/>
    </row>
    <row r="6" spans="1:3" ht="39" customHeight="1">
      <c r="A6" s="27" t="s">
        <v>1319</v>
      </c>
      <c r="B6" s="28">
        <v>9073</v>
      </c>
      <c r="C6" s="26"/>
    </row>
    <row r="7" spans="1:3" ht="39" customHeight="1">
      <c r="A7" s="27" t="s">
        <v>1270</v>
      </c>
      <c r="B7" s="28"/>
      <c r="C7" s="26"/>
    </row>
    <row r="8" spans="1:3" ht="39" customHeight="1">
      <c r="A8" s="27" t="s">
        <v>1271</v>
      </c>
      <c r="B8" s="28"/>
      <c r="C8" s="26"/>
    </row>
    <row r="9" spans="1:3" ht="39" customHeight="1">
      <c r="A9" s="27" t="s">
        <v>1272</v>
      </c>
      <c r="B9" s="28"/>
      <c r="C9" s="26"/>
    </row>
    <row r="10" spans="1:3" ht="39" customHeight="1">
      <c r="A10" s="24" t="s">
        <v>1273</v>
      </c>
      <c r="B10" s="25"/>
      <c r="C10" s="26"/>
    </row>
    <row r="11" spans="1:3" ht="39" customHeight="1">
      <c r="A11" s="27" t="s">
        <v>1274</v>
      </c>
      <c r="B11" s="28"/>
      <c r="C11" s="26"/>
    </row>
    <row r="12" spans="1:3" ht="39" customHeight="1">
      <c r="A12" s="27" t="s">
        <v>1275</v>
      </c>
      <c r="B12" s="28"/>
      <c r="C12" s="26"/>
    </row>
    <row r="13" spans="1:3" ht="39" customHeight="1">
      <c r="A13" s="27" t="s">
        <v>1271</v>
      </c>
      <c r="B13" s="28"/>
      <c r="C13" s="26"/>
    </row>
    <row r="14" spans="1:3" ht="39" customHeight="1">
      <c r="A14" s="27" t="s">
        <v>1276</v>
      </c>
      <c r="B14" s="28"/>
      <c r="C14" s="26"/>
    </row>
    <row r="15" spans="1:3" ht="39" customHeight="1">
      <c r="A15" s="27" t="s">
        <v>1277</v>
      </c>
      <c r="B15" s="28"/>
      <c r="C15" s="26"/>
    </row>
    <row r="16" spans="1:3" ht="39" customHeight="1">
      <c r="A16" s="29" t="s">
        <v>1320</v>
      </c>
      <c r="B16" s="28"/>
      <c r="C16" s="26"/>
    </row>
    <row r="17" spans="1:3" ht="39" customHeight="1">
      <c r="A17" s="24" t="s">
        <v>1321</v>
      </c>
      <c r="B17" s="25"/>
      <c r="C17" s="26"/>
    </row>
    <row r="18" spans="1:3" ht="39" customHeight="1">
      <c r="A18" s="27" t="s">
        <v>1322</v>
      </c>
      <c r="B18" s="28"/>
      <c r="C18" s="26"/>
    </row>
    <row r="19" spans="1:3" ht="39" customHeight="1">
      <c r="A19" s="27" t="s">
        <v>1278</v>
      </c>
      <c r="B19" s="28"/>
      <c r="C19" s="26"/>
    </row>
    <row r="20" spans="1:3" ht="39" customHeight="1">
      <c r="A20" s="27" t="s">
        <v>1279</v>
      </c>
      <c r="B20" s="28"/>
      <c r="C20" s="26"/>
    </row>
    <row r="21" spans="1:3" ht="39" customHeight="1">
      <c r="A21" s="24" t="s">
        <v>1280</v>
      </c>
      <c r="B21" s="25"/>
      <c r="C21" s="26"/>
    </row>
    <row r="22" spans="1:3" ht="39" customHeight="1">
      <c r="A22" s="27" t="s">
        <v>1281</v>
      </c>
      <c r="B22" s="28"/>
      <c r="C22" s="26"/>
    </row>
    <row r="23" spans="1:3" ht="39" customHeight="1">
      <c r="A23" s="27" t="s">
        <v>1282</v>
      </c>
      <c r="B23" s="28"/>
      <c r="C23" s="26"/>
    </row>
    <row r="24" spans="1:3" ht="39" customHeight="1">
      <c r="A24" s="27" t="s">
        <v>1283</v>
      </c>
      <c r="B24" s="28"/>
      <c r="C24" s="26"/>
    </row>
    <row r="25" spans="1:3" ht="39" customHeight="1">
      <c r="A25" s="27" t="s">
        <v>1284</v>
      </c>
      <c r="B25" s="28"/>
      <c r="C25" s="26"/>
    </row>
    <row r="26" spans="1:3" ht="39" customHeight="1">
      <c r="A26" s="29" t="s">
        <v>1320</v>
      </c>
      <c r="B26" s="30"/>
      <c r="C26" s="26"/>
    </row>
    <row r="27" spans="1:3" ht="39" customHeight="1">
      <c r="A27" s="29" t="s">
        <v>1323</v>
      </c>
      <c r="B27" s="30"/>
      <c r="C27" s="26"/>
    </row>
    <row r="28" spans="1:3" ht="39" customHeight="1">
      <c r="A28" s="24" t="s">
        <v>1324</v>
      </c>
      <c r="B28" s="25"/>
      <c r="C28" s="26"/>
    </row>
    <row r="29" spans="1:3" ht="39" customHeight="1">
      <c r="A29" s="27" t="s">
        <v>1302</v>
      </c>
      <c r="B29" s="28"/>
      <c r="C29" s="26"/>
    </row>
    <row r="30" spans="1:3" ht="39" customHeight="1">
      <c r="A30" s="27" t="s">
        <v>1303</v>
      </c>
      <c r="B30" s="28"/>
      <c r="C30" s="26"/>
    </row>
    <row r="31" spans="1:3" ht="39" customHeight="1">
      <c r="A31" s="31" t="s">
        <v>1307</v>
      </c>
      <c r="B31" s="25">
        <f>SUM(B5,B10,B17,B21,B28)</f>
        <v>9754</v>
      </c>
      <c r="C31" s="26"/>
    </row>
  </sheetData>
  <sheetProtection/>
  <mergeCells count="1">
    <mergeCell ref="A2:C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6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SheetLayoutView="100" workbookViewId="0" topLeftCell="A1">
      <selection activeCell="D13" sqref="D13"/>
    </sheetView>
  </sheetViews>
  <sheetFormatPr defaultColWidth="47.625" defaultRowHeight="13.5"/>
  <cols>
    <col min="1" max="1" width="47.625" style="1" customWidth="1"/>
    <col min="2" max="2" width="42.50390625" style="1" customWidth="1"/>
    <col min="3" max="16384" width="47.625" style="2" customWidth="1"/>
  </cols>
  <sheetData>
    <row r="1" ht="28.5" customHeight="1">
      <c r="A1" s="3" t="s">
        <v>1325</v>
      </c>
    </row>
    <row r="2" spans="1:2" ht="29.25" customHeight="1">
      <c r="A2" s="4" t="s">
        <v>1326</v>
      </c>
      <c r="B2" s="4"/>
    </row>
    <row r="3" spans="1:2" ht="31.5" customHeight="1">
      <c r="A3" s="5" t="s">
        <v>1327</v>
      </c>
      <c r="B3" s="6" t="s">
        <v>1328</v>
      </c>
    </row>
    <row r="4" spans="1:2" ht="29.25" customHeight="1">
      <c r="A4" s="7" t="s">
        <v>1329</v>
      </c>
      <c r="B4" s="7" t="s">
        <v>1330</v>
      </c>
    </row>
    <row r="5" spans="1:2" ht="30" customHeight="1">
      <c r="A5" s="8" t="s">
        <v>1331</v>
      </c>
      <c r="B5" s="9"/>
    </row>
    <row r="6" spans="1:2" ht="30" customHeight="1">
      <c r="A6" s="8" t="s">
        <v>1332</v>
      </c>
      <c r="B6" s="10">
        <v>79</v>
      </c>
    </row>
    <row r="7" spans="1:2" ht="30" customHeight="1">
      <c r="A7" s="8" t="s">
        <v>1206</v>
      </c>
      <c r="B7" s="9"/>
    </row>
    <row r="8" spans="1:2" ht="30" customHeight="1">
      <c r="A8" s="8" t="s">
        <v>1206</v>
      </c>
      <c r="B8" s="9"/>
    </row>
    <row r="9" spans="1:2" ht="30" customHeight="1">
      <c r="A9" s="8" t="s">
        <v>1206</v>
      </c>
      <c r="B9" s="9"/>
    </row>
    <row r="10" spans="1:2" ht="30" customHeight="1">
      <c r="A10" s="8" t="s">
        <v>1206</v>
      </c>
      <c r="B10" s="9"/>
    </row>
    <row r="11" spans="1:2" ht="30" customHeight="1">
      <c r="A11" s="8" t="s">
        <v>1206</v>
      </c>
      <c r="B11" s="9"/>
    </row>
    <row r="12" spans="1:2" ht="30" customHeight="1">
      <c r="A12" s="8" t="s">
        <v>1206</v>
      </c>
      <c r="B12" s="9"/>
    </row>
    <row r="13" spans="1:2" ht="30" customHeight="1">
      <c r="A13" s="8" t="s">
        <v>1206</v>
      </c>
      <c r="B13" s="9"/>
    </row>
    <row r="14" spans="1:2" ht="30" customHeight="1">
      <c r="A14" s="8" t="s">
        <v>1206</v>
      </c>
      <c r="B14" s="9"/>
    </row>
    <row r="15" spans="1:2" ht="30" customHeight="1">
      <c r="A15" s="8" t="s">
        <v>1206</v>
      </c>
      <c r="B15" s="9"/>
    </row>
    <row r="16" spans="1:2" ht="30" customHeight="1">
      <c r="A16" s="8" t="s">
        <v>1206</v>
      </c>
      <c r="B16" s="9"/>
    </row>
    <row r="17" spans="1:2" ht="30" customHeight="1">
      <c r="A17" s="8" t="s">
        <v>1206</v>
      </c>
      <c r="B17" s="9"/>
    </row>
    <row r="18" spans="1:2" ht="30" customHeight="1">
      <c r="A18" s="8" t="s">
        <v>1206</v>
      </c>
      <c r="B18" s="9"/>
    </row>
    <row r="19" spans="1:2" ht="30" customHeight="1">
      <c r="A19" s="8" t="s">
        <v>1206</v>
      </c>
      <c r="B19" s="9"/>
    </row>
    <row r="20" spans="1:2" ht="30" customHeight="1">
      <c r="A20" s="8" t="s">
        <v>1206</v>
      </c>
      <c r="B20" s="9"/>
    </row>
    <row r="21" spans="1:2" ht="30" customHeight="1">
      <c r="A21" s="8" t="s">
        <v>1206</v>
      </c>
      <c r="B21" s="9"/>
    </row>
    <row r="22" spans="1:2" ht="30" customHeight="1">
      <c r="A22" s="8" t="s">
        <v>1206</v>
      </c>
      <c r="B22" s="9"/>
    </row>
    <row r="23" spans="1:2" ht="30" customHeight="1">
      <c r="A23" s="8" t="s">
        <v>1206</v>
      </c>
      <c r="B23" s="9"/>
    </row>
    <row r="24" spans="1:2" ht="30" customHeight="1">
      <c r="A24" s="8" t="s">
        <v>1206</v>
      </c>
      <c r="B24" s="9"/>
    </row>
    <row r="25" spans="1:2" ht="30" customHeight="1">
      <c r="A25" s="11" t="s">
        <v>1333</v>
      </c>
      <c r="B25" s="12">
        <v>79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78"/>
  <sheetViews>
    <sheetView tabSelected="1" zoomScale="90" zoomScaleNormal="90" workbookViewId="0" topLeftCell="A1">
      <pane xSplit="1" ySplit="6" topLeftCell="B783" activePane="bottomRight" state="frozen"/>
      <selection pane="bottomRight" activeCell="H799" sqref="H799"/>
    </sheetView>
  </sheetViews>
  <sheetFormatPr defaultColWidth="9.00390625" defaultRowHeight="13.5"/>
  <cols>
    <col min="1" max="1" width="58.625" style="196" customWidth="1"/>
    <col min="2" max="2" width="16.375" style="197" customWidth="1"/>
    <col min="3" max="250" width="9.00390625" style="196" customWidth="1"/>
  </cols>
  <sheetData>
    <row r="1" ht="14.25">
      <c r="A1" s="198" t="s">
        <v>31</v>
      </c>
    </row>
    <row r="2" spans="1:2" ht="20.25">
      <c r="A2" s="199" t="s">
        <v>32</v>
      </c>
      <c r="B2" s="200"/>
    </row>
    <row r="3" ht="14.25"/>
    <row r="4" spans="1:2" ht="45.75" customHeight="1">
      <c r="A4" s="201" t="s">
        <v>33</v>
      </c>
      <c r="B4" s="202" t="s">
        <v>4</v>
      </c>
    </row>
    <row r="5" spans="1:2" ht="13.5">
      <c r="A5" s="203" t="s">
        <v>34</v>
      </c>
      <c r="B5" s="204">
        <f>SUM(B6,B18,B27,B38,B50,B61,B72,B84,B93,B106,B116,B125,B136,B149,B156,B164,B170,B177,B184,B191,B198,B205,B213,B219,B225,B232,B247)</f>
        <v>25808</v>
      </c>
    </row>
    <row r="6" spans="1:2" ht="13.5">
      <c r="A6" s="205" t="s">
        <v>35</v>
      </c>
      <c r="B6" s="206">
        <f>SUM(B7:B17)</f>
        <v>814</v>
      </c>
    </row>
    <row r="7" spans="1:2" ht="13.5">
      <c r="A7" s="205" t="s">
        <v>36</v>
      </c>
      <c r="B7" s="206">
        <v>814</v>
      </c>
    </row>
    <row r="8" spans="1:2" ht="13.5">
      <c r="A8" s="205" t="s">
        <v>37</v>
      </c>
      <c r="B8" s="206"/>
    </row>
    <row r="9" spans="1:2" ht="13.5">
      <c r="A9" s="207" t="s">
        <v>38</v>
      </c>
      <c r="B9" s="206"/>
    </row>
    <row r="10" spans="1:2" ht="13.5">
      <c r="A10" s="207" t="s">
        <v>39</v>
      </c>
      <c r="B10" s="206"/>
    </row>
    <row r="11" spans="1:2" ht="13.5">
      <c r="A11" s="207" t="s">
        <v>40</v>
      </c>
      <c r="B11" s="206"/>
    </row>
    <row r="12" spans="1:2" ht="13.5">
      <c r="A12" s="203" t="s">
        <v>41</v>
      </c>
      <c r="B12" s="206"/>
    </row>
    <row r="13" spans="1:2" ht="13.5">
      <c r="A13" s="203" t="s">
        <v>42</v>
      </c>
      <c r="B13" s="206"/>
    </row>
    <row r="14" spans="1:2" ht="13.5">
      <c r="A14" s="203" t="s">
        <v>43</v>
      </c>
      <c r="B14" s="206"/>
    </row>
    <row r="15" spans="1:2" ht="13.5">
      <c r="A15" s="203" t="s">
        <v>44</v>
      </c>
      <c r="B15" s="206"/>
    </row>
    <row r="16" spans="1:2" ht="13.5">
      <c r="A16" s="203" t="s">
        <v>45</v>
      </c>
      <c r="B16" s="206"/>
    </row>
    <row r="17" spans="1:2" ht="13.5">
      <c r="A17" s="203" t="s">
        <v>46</v>
      </c>
      <c r="B17" s="206"/>
    </row>
    <row r="18" spans="1:2" ht="13.5">
      <c r="A18" s="205" t="s">
        <v>47</v>
      </c>
      <c r="B18" s="206">
        <f>SUM(B19:B26)</f>
        <v>431</v>
      </c>
    </row>
    <row r="19" spans="1:2" ht="13.5">
      <c r="A19" s="205" t="s">
        <v>36</v>
      </c>
      <c r="B19" s="206">
        <v>431</v>
      </c>
    </row>
    <row r="20" spans="1:2" ht="13.5">
      <c r="A20" s="205" t="s">
        <v>37</v>
      </c>
      <c r="B20" s="206"/>
    </row>
    <row r="21" spans="1:2" ht="13.5">
      <c r="A21" s="207" t="s">
        <v>38</v>
      </c>
      <c r="B21" s="206"/>
    </row>
    <row r="22" spans="1:2" ht="13.5">
      <c r="A22" s="207" t="s">
        <v>48</v>
      </c>
      <c r="B22" s="206"/>
    </row>
    <row r="23" spans="1:2" ht="13.5">
      <c r="A23" s="207" t="s">
        <v>49</v>
      </c>
      <c r="B23" s="206"/>
    </row>
    <row r="24" spans="1:2" ht="13.5">
      <c r="A24" s="207" t="s">
        <v>50</v>
      </c>
      <c r="B24" s="206"/>
    </row>
    <row r="25" spans="1:2" ht="13.5">
      <c r="A25" s="207" t="s">
        <v>45</v>
      </c>
      <c r="B25" s="206"/>
    </row>
    <row r="26" spans="1:2" ht="13.5">
      <c r="A26" s="207" t="s">
        <v>51</v>
      </c>
      <c r="B26" s="206"/>
    </row>
    <row r="27" spans="1:2" ht="13.5">
      <c r="A27" s="205" t="s">
        <v>52</v>
      </c>
      <c r="B27" s="206">
        <f>SUM(B28:B37)</f>
        <v>10780</v>
      </c>
    </row>
    <row r="28" spans="1:2" ht="13.5">
      <c r="A28" s="205" t="s">
        <v>36</v>
      </c>
      <c r="B28" s="206">
        <v>6552</v>
      </c>
    </row>
    <row r="29" spans="1:2" ht="13.5">
      <c r="A29" s="205" t="s">
        <v>37</v>
      </c>
      <c r="B29" s="206">
        <v>2335</v>
      </c>
    </row>
    <row r="30" spans="1:2" ht="13.5">
      <c r="A30" s="207" t="s">
        <v>38</v>
      </c>
      <c r="B30" s="206"/>
    </row>
    <row r="31" spans="1:2" ht="13.5">
      <c r="A31" s="207" t="s">
        <v>53</v>
      </c>
      <c r="B31" s="206"/>
    </row>
    <row r="32" spans="1:2" ht="13.5">
      <c r="A32" s="207" t="s">
        <v>54</v>
      </c>
      <c r="B32" s="206"/>
    </row>
    <row r="33" spans="1:2" ht="13.5">
      <c r="A33" s="208" t="s">
        <v>55</v>
      </c>
      <c r="B33" s="206"/>
    </row>
    <row r="34" spans="1:2" ht="13.5">
      <c r="A34" s="205" t="s">
        <v>56</v>
      </c>
      <c r="B34" s="206">
        <v>193</v>
      </c>
    </row>
    <row r="35" spans="1:2" ht="13.5">
      <c r="A35" s="207" t="s">
        <v>57</v>
      </c>
      <c r="B35" s="206"/>
    </row>
    <row r="36" spans="1:2" ht="13.5">
      <c r="A36" s="207" t="s">
        <v>45</v>
      </c>
      <c r="B36" s="206">
        <v>1004</v>
      </c>
    </row>
    <row r="37" spans="1:2" ht="13.5">
      <c r="A37" s="207" t="s">
        <v>58</v>
      </c>
      <c r="B37" s="206">
        <v>696</v>
      </c>
    </row>
    <row r="38" spans="1:2" ht="13.5">
      <c r="A38" s="205" t="s">
        <v>59</v>
      </c>
      <c r="B38" s="206">
        <f>SUM(B39:B49)</f>
        <v>572</v>
      </c>
    </row>
    <row r="39" spans="1:2" ht="13.5">
      <c r="A39" s="205" t="s">
        <v>36</v>
      </c>
      <c r="B39" s="206">
        <v>467</v>
      </c>
    </row>
    <row r="40" spans="1:2" ht="13.5">
      <c r="A40" s="205" t="s">
        <v>37</v>
      </c>
      <c r="B40" s="206"/>
    </row>
    <row r="41" spans="1:2" ht="13.5">
      <c r="A41" s="207" t="s">
        <v>38</v>
      </c>
      <c r="B41" s="206"/>
    </row>
    <row r="42" spans="1:2" ht="13.5">
      <c r="A42" s="207" t="s">
        <v>60</v>
      </c>
      <c r="B42" s="206"/>
    </row>
    <row r="43" spans="1:2" ht="13.5">
      <c r="A43" s="207" t="s">
        <v>61</v>
      </c>
      <c r="B43" s="206"/>
    </row>
    <row r="44" spans="1:2" ht="13.5">
      <c r="A44" s="205" t="s">
        <v>62</v>
      </c>
      <c r="B44" s="206"/>
    </row>
    <row r="45" spans="1:2" ht="13.5">
      <c r="A45" s="205" t="s">
        <v>63</v>
      </c>
      <c r="B45" s="206"/>
    </row>
    <row r="46" spans="1:2" ht="13.5">
      <c r="A46" s="205" t="s">
        <v>64</v>
      </c>
      <c r="B46" s="206"/>
    </row>
    <row r="47" spans="1:2" ht="13.5">
      <c r="A47" s="205" t="s">
        <v>65</v>
      </c>
      <c r="B47" s="206"/>
    </row>
    <row r="48" spans="1:2" ht="13.5">
      <c r="A48" s="205" t="s">
        <v>45</v>
      </c>
      <c r="B48" s="206">
        <v>105</v>
      </c>
    </row>
    <row r="49" spans="1:2" ht="13.5">
      <c r="A49" s="207" t="s">
        <v>66</v>
      </c>
      <c r="B49" s="206"/>
    </row>
    <row r="50" spans="1:2" ht="13.5">
      <c r="A50" s="207" t="s">
        <v>67</v>
      </c>
      <c r="B50" s="206">
        <f>SUM(B51:B60)</f>
        <v>219</v>
      </c>
    </row>
    <row r="51" spans="1:2" ht="13.5">
      <c r="A51" s="207" t="s">
        <v>36</v>
      </c>
      <c r="B51" s="206">
        <v>216</v>
      </c>
    </row>
    <row r="52" spans="1:2" ht="13.5">
      <c r="A52" s="203" t="s">
        <v>37</v>
      </c>
      <c r="B52" s="206"/>
    </row>
    <row r="53" spans="1:2" ht="13.5">
      <c r="A53" s="205" t="s">
        <v>38</v>
      </c>
      <c r="B53" s="206"/>
    </row>
    <row r="54" spans="1:2" ht="13.5">
      <c r="A54" s="205" t="s">
        <v>68</v>
      </c>
      <c r="B54" s="206"/>
    </row>
    <row r="55" spans="1:2" ht="13.5">
      <c r="A55" s="205" t="s">
        <v>69</v>
      </c>
      <c r="B55" s="206"/>
    </row>
    <row r="56" spans="1:2" ht="13.5">
      <c r="A56" s="207" t="s">
        <v>70</v>
      </c>
      <c r="B56" s="206"/>
    </row>
    <row r="57" spans="1:2" ht="13.5">
      <c r="A57" s="207" t="s">
        <v>71</v>
      </c>
      <c r="B57" s="206"/>
    </row>
    <row r="58" spans="1:2" ht="13.5">
      <c r="A58" s="207" t="s">
        <v>72</v>
      </c>
      <c r="B58" s="206"/>
    </row>
    <row r="59" spans="1:2" ht="13.5">
      <c r="A59" s="205" t="s">
        <v>45</v>
      </c>
      <c r="B59" s="206"/>
    </row>
    <row r="60" spans="1:2" ht="13.5">
      <c r="A60" s="207" t="s">
        <v>73</v>
      </c>
      <c r="B60" s="206">
        <v>3</v>
      </c>
    </row>
    <row r="61" spans="1:2" ht="13.5">
      <c r="A61" s="208" t="s">
        <v>74</v>
      </c>
      <c r="B61" s="206">
        <f>SUM(B62:B71)</f>
        <v>1927</v>
      </c>
    </row>
    <row r="62" spans="1:2" ht="13.5">
      <c r="A62" s="207" t="s">
        <v>36</v>
      </c>
      <c r="B62" s="206">
        <v>1275</v>
      </c>
    </row>
    <row r="63" spans="1:2" ht="13.5">
      <c r="A63" s="203" t="s">
        <v>37</v>
      </c>
      <c r="B63" s="206"/>
    </row>
    <row r="64" spans="1:2" ht="13.5">
      <c r="A64" s="203" t="s">
        <v>38</v>
      </c>
      <c r="B64" s="206"/>
    </row>
    <row r="65" spans="1:2" ht="13.5">
      <c r="A65" s="203" t="s">
        <v>75</v>
      </c>
      <c r="B65" s="206"/>
    </row>
    <row r="66" spans="1:2" ht="13.5">
      <c r="A66" s="203" t="s">
        <v>76</v>
      </c>
      <c r="B66" s="206">
        <v>30</v>
      </c>
    </row>
    <row r="67" spans="1:2" ht="13.5">
      <c r="A67" s="203" t="s">
        <v>77</v>
      </c>
      <c r="B67" s="206"/>
    </row>
    <row r="68" spans="1:2" ht="13.5">
      <c r="A68" s="205" t="s">
        <v>78</v>
      </c>
      <c r="B68" s="206"/>
    </row>
    <row r="69" spans="1:2" ht="13.5">
      <c r="A69" s="207" t="s">
        <v>79</v>
      </c>
      <c r="B69" s="206"/>
    </row>
    <row r="70" spans="1:2" ht="13.5">
      <c r="A70" s="207" t="s">
        <v>45</v>
      </c>
      <c r="B70" s="206">
        <v>602</v>
      </c>
    </row>
    <row r="71" spans="1:2" ht="13.5">
      <c r="A71" s="207" t="s">
        <v>80</v>
      </c>
      <c r="B71" s="206">
        <v>20</v>
      </c>
    </row>
    <row r="72" spans="1:2" ht="13.5">
      <c r="A72" s="205" t="s">
        <v>81</v>
      </c>
      <c r="B72" s="206">
        <f>SUM(B73:B83)</f>
        <v>0</v>
      </c>
    </row>
    <row r="73" spans="1:2" ht="13.5">
      <c r="A73" s="205" t="s">
        <v>36</v>
      </c>
      <c r="B73" s="206"/>
    </row>
    <row r="74" spans="1:2" ht="13.5">
      <c r="A74" s="205" t="s">
        <v>37</v>
      </c>
      <c r="B74" s="206"/>
    </row>
    <row r="75" spans="1:2" ht="13.5">
      <c r="A75" s="207" t="s">
        <v>38</v>
      </c>
      <c r="B75" s="206"/>
    </row>
    <row r="76" spans="1:2" ht="13.5">
      <c r="A76" s="207" t="s">
        <v>82</v>
      </c>
      <c r="B76" s="206"/>
    </row>
    <row r="77" spans="1:2" ht="13.5">
      <c r="A77" s="207" t="s">
        <v>83</v>
      </c>
      <c r="B77" s="206"/>
    </row>
    <row r="78" spans="1:2" ht="13.5">
      <c r="A78" s="203" t="s">
        <v>84</v>
      </c>
      <c r="B78" s="206"/>
    </row>
    <row r="79" spans="1:2" ht="13.5">
      <c r="A79" s="205" t="s">
        <v>85</v>
      </c>
      <c r="B79" s="206"/>
    </row>
    <row r="80" spans="1:2" ht="13.5">
      <c r="A80" s="205" t="s">
        <v>86</v>
      </c>
      <c r="B80" s="206"/>
    </row>
    <row r="81" spans="1:2" ht="13.5">
      <c r="A81" s="205" t="s">
        <v>78</v>
      </c>
      <c r="B81" s="206"/>
    </row>
    <row r="82" spans="1:2" ht="13.5">
      <c r="A82" s="207" t="s">
        <v>45</v>
      </c>
      <c r="B82" s="206"/>
    </row>
    <row r="83" spans="1:2" ht="13.5">
      <c r="A83" s="207" t="s">
        <v>87</v>
      </c>
      <c r="B83" s="206"/>
    </row>
    <row r="84" spans="1:2" ht="13.5">
      <c r="A84" s="207" t="s">
        <v>88</v>
      </c>
      <c r="B84" s="206">
        <f>SUM(B85:B92)</f>
        <v>421</v>
      </c>
    </row>
    <row r="85" spans="1:2" ht="13.5">
      <c r="A85" s="205" t="s">
        <v>36</v>
      </c>
      <c r="B85" s="206">
        <v>288</v>
      </c>
    </row>
    <row r="86" spans="1:2" ht="13.5">
      <c r="A86" s="205" t="s">
        <v>37</v>
      </c>
      <c r="B86" s="206"/>
    </row>
    <row r="87" spans="1:2" ht="13.5">
      <c r="A87" s="205" t="s">
        <v>38</v>
      </c>
      <c r="B87" s="206"/>
    </row>
    <row r="88" spans="1:2" ht="13.5">
      <c r="A88" s="209" t="s">
        <v>89</v>
      </c>
      <c r="B88" s="206">
        <v>65</v>
      </c>
    </row>
    <row r="89" spans="1:2" ht="13.5">
      <c r="A89" s="207" t="s">
        <v>90</v>
      </c>
      <c r="B89" s="206"/>
    </row>
    <row r="90" spans="1:2" ht="13.5">
      <c r="A90" s="207" t="s">
        <v>78</v>
      </c>
      <c r="B90" s="206"/>
    </row>
    <row r="91" spans="1:2" ht="13.5">
      <c r="A91" s="207" t="s">
        <v>45</v>
      </c>
      <c r="B91" s="206">
        <v>68</v>
      </c>
    </row>
    <row r="92" spans="1:2" ht="13.5">
      <c r="A92" s="203" t="s">
        <v>91</v>
      </c>
      <c r="B92" s="206"/>
    </row>
    <row r="93" spans="1:2" ht="13.5">
      <c r="A93" s="205" t="s">
        <v>92</v>
      </c>
      <c r="B93" s="206">
        <f>SUM(B94:B105)</f>
        <v>0</v>
      </c>
    </row>
    <row r="94" spans="1:2" ht="13.5">
      <c r="A94" s="205" t="s">
        <v>36</v>
      </c>
      <c r="B94" s="206"/>
    </row>
    <row r="95" spans="1:2" ht="13.5">
      <c r="A95" s="207" t="s">
        <v>37</v>
      </c>
      <c r="B95" s="206"/>
    </row>
    <row r="96" spans="1:2" ht="13.5">
      <c r="A96" s="207" t="s">
        <v>38</v>
      </c>
      <c r="B96" s="206"/>
    </row>
    <row r="97" spans="1:2" ht="13.5">
      <c r="A97" s="205" t="s">
        <v>93</v>
      </c>
      <c r="B97" s="206"/>
    </row>
    <row r="98" spans="1:2" ht="13.5">
      <c r="A98" s="205" t="s">
        <v>94</v>
      </c>
      <c r="B98" s="206"/>
    </row>
    <row r="99" spans="1:2" ht="13.5">
      <c r="A99" s="205" t="s">
        <v>78</v>
      </c>
      <c r="B99" s="206"/>
    </row>
    <row r="100" spans="1:2" ht="13.5">
      <c r="A100" s="205" t="s">
        <v>95</v>
      </c>
      <c r="B100" s="206"/>
    </row>
    <row r="101" spans="1:2" ht="13.5">
      <c r="A101" s="205" t="s">
        <v>96</v>
      </c>
      <c r="B101" s="206"/>
    </row>
    <row r="102" spans="1:2" ht="13.5">
      <c r="A102" s="205" t="s">
        <v>97</v>
      </c>
      <c r="B102" s="206"/>
    </row>
    <row r="103" spans="1:2" ht="13.5">
      <c r="A103" s="205" t="s">
        <v>98</v>
      </c>
      <c r="B103" s="206"/>
    </row>
    <row r="104" spans="1:2" ht="13.5">
      <c r="A104" s="207" t="s">
        <v>45</v>
      </c>
      <c r="B104" s="206"/>
    </row>
    <row r="105" spans="1:2" ht="13.5">
      <c r="A105" s="207" t="s">
        <v>99</v>
      </c>
      <c r="B105" s="206"/>
    </row>
    <row r="106" spans="1:2" ht="13.5">
      <c r="A106" s="207" t="s">
        <v>100</v>
      </c>
      <c r="B106" s="206">
        <f>SUM(B107:B115)</f>
        <v>966</v>
      </c>
    </row>
    <row r="107" spans="1:2" ht="13.5">
      <c r="A107" s="207" t="s">
        <v>36</v>
      </c>
      <c r="B107" s="206">
        <v>720</v>
      </c>
    </row>
    <row r="108" spans="1:2" ht="13.5">
      <c r="A108" s="205" t="s">
        <v>37</v>
      </c>
      <c r="B108" s="206"/>
    </row>
    <row r="109" spans="1:2" ht="13.5">
      <c r="A109" s="205" t="s">
        <v>38</v>
      </c>
      <c r="B109" s="206"/>
    </row>
    <row r="110" spans="1:2" ht="13.5">
      <c r="A110" s="205" t="s">
        <v>101</v>
      </c>
      <c r="B110" s="206"/>
    </row>
    <row r="111" spans="1:2" ht="13.5">
      <c r="A111" s="207" t="s">
        <v>102</v>
      </c>
      <c r="B111" s="206"/>
    </row>
    <row r="112" spans="1:2" ht="13.5">
      <c r="A112" s="207" t="s">
        <v>103</v>
      </c>
      <c r="B112" s="206"/>
    </row>
    <row r="113" spans="1:2" ht="13.5">
      <c r="A113" s="205" t="s">
        <v>104</v>
      </c>
      <c r="B113" s="206"/>
    </row>
    <row r="114" spans="1:2" ht="13.5">
      <c r="A114" s="209" t="s">
        <v>45</v>
      </c>
      <c r="B114" s="206">
        <v>196</v>
      </c>
    </row>
    <row r="115" spans="1:2" ht="13.5">
      <c r="A115" s="207" t="s">
        <v>105</v>
      </c>
      <c r="B115" s="206">
        <v>50</v>
      </c>
    </row>
    <row r="116" spans="1:2" ht="13.5">
      <c r="A116" s="210" t="s">
        <v>106</v>
      </c>
      <c r="B116" s="206">
        <f>SUM(B117:B124)</f>
        <v>1642</v>
      </c>
    </row>
    <row r="117" spans="1:2" ht="13.5">
      <c r="A117" s="205" t="s">
        <v>36</v>
      </c>
      <c r="B117" s="206">
        <v>1283</v>
      </c>
    </row>
    <row r="118" spans="1:2" ht="13.5">
      <c r="A118" s="205" t="s">
        <v>37</v>
      </c>
      <c r="B118" s="206"/>
    </row>
    <row r="119" spans="1:2" ht="13.5">
      <c r="A119" s="205" t="s">
        <v>38</v>
      </c>
      <c r="B119" s="206"/>
    </row>
    <row r="120" spans="1:2" ht="13.5">
      <c r="A120" s="207" t="s">
        <v>107</v>
      </c>
      <c r="B120" s="206"/>
    </row>
    <row r="121" spans="1:2" ht="13.5">
      <c r="A121" s="207" t="s">
        <v>108</v>
      </c>
      <c r="B121" s="206">
        <v>359</v>
      </c>
    </row>
    <row r="122" spans="1:2" ht="13.5">
      <c r="A122" s="207" t="s">
        <v>109</v>
      </c>
      <c r="B122" s="206"/>
    </row>
    <row r="123" spans="1:2" ht="13.5">
      <c r="A123" s="205" t="s">
        <v>45</v>
      </c>
      <c r="B123" s="206"/>
    </row>
    <row r="124" spans="1:2" ht="13.5">
      <c r="A124" s="205" t="s">
        <v>110</v>
      </c>
      <c r="B124" s="206"/>
    </row>
    <row r="125" spans="1:2" ht="13.5">
      <c r="A125" s="203" t="s">
        <v>111</v>
      </c>
      <c r="B125" s="206">
        <f>SUM(B126:B135)</f>
        <v>992</v>
      </c>
    </row>
    <row r="126" spans="1:2" ht="13.5">
      <c r="A126" s="205" t="s">
        <v>36</v>
      </c>
      <c r="B126" s="206">
        <v>320</v>
      </c>
    </row>
    <row r="127" spans="1:2" ht="13.5">
      <c r="A127" s="205" t="s">
        <v>37</v>
      </c>
      <c r="B127" s="206"/>
    </row>
    <row r="128" spans="1:2" ht="13.5">
      <c r="A128" s="205" t="s">
        <v>38</v>
      </c>
      <c r="B128" s="206"/>
    </row>
    <row r="129" spans="1:2" ht="13.5">
      <c r="A129" s="207" t="s">
        <v>112</v>
      </c>
      <c r="B129" s="206"/>
    </row>
    <row r="130" spans="1:2" ht="13.5">
      <c r="A130" s="207" t="s">
        <v>113</v>
      </c>
      <c r="B130" s="206"/>
    </row>
    <row r="131" spans="1:2" ht="13.5">
      <c r="A131" s="207" t="s">
        <v>114</v>
      </c>
      <c r="B131" s="206"/>
    </row>
    <row r="132" spans="1:2" ht="13.5">
      <c r="A132" s="205" t="s">
        <v>115</v>
      </c>
      <c r="B132" s="206"/>
    </row>
    <row r="133" spans="1:2" ht="13.5">
      <c r="A133" s="205" t="s">
        <v>116</v>
      </c>
      <c r="B133" s="206">
        <v>360</v>
      </c>
    </row>
    <row r="134" spans="1:2" ht="13.5">
      <c r="A134" s="205" t="s">
        <v>45</v>
      </c>
      <c r="B134" s="206">
        <v>136</v>
      </c>
    </row>
    <row r="135" spans="1:2" ht="13.5">
      <c r="A135" s="207" t="s">
        <v>117</v>
      </c>
      <c r="B135" s="206">
        <v>176</v>
      </c>
    </row>
    <row r="136" spans="1:2" ht="13.5">
      <c r="A136" s="207" t="s">
        <v>118</v>
      </c>
      <c r="B136" s="206">
        <f>SUM(B137:B148)</f>
        <v>0</v>
      </c>
    </row>
    <row r="137" spans="1:2" ht="13.5">
      <c r="A137" s="207" t="s">
        <v>36</v>
      </c>
      <c r="B137" s="206"/>
    </row>
    <row r="138" spans="1:2" ht="13.5">
      <c r="A138" s="203" t="s">
        <v>37</v>
      </c>
      <c r="B138" s="206"/>
    </row>
    <row r="139" spans="1:2" ht="13.5">
      <c r="A139" s="205" t="s">
        <v>38</v>
      </c>
      <c r="B139" s="206"/>
    </row>
    <row r="140" spans="1:2" ht="13.5">
      <c r="A140" s="205" t="s">
        <v>119</v>
      </c>
      <c r="B140" s="206"/>
    </row>
    <row r="141" spans="1:2" ht="13.5">
      <c r="A141" s="205" t="s">
        <v>120</v>
      </c>
      <c r="B141" s="206"/>
    </row>
    <row r="142" spans="1:2" ht="13.5">
      <c r="A142" s="209" t="s">
        <v>121</v>
      </c>
      <c r="B142" s="206"/>
    </row>
    <row r="143" spans="1:2" ht="13.5">
      <c r="A143" s="207" t="s">
        <v>122</v>
      </c>
      <c r="B143" s="206"/>
    </row>
    <row r="144" spans="1:2" ht="13.5">
      <c r="A144" s="205" t="s">
        <v>123</v>
      </c>
      <c r="B144" s="206"/>
    </row>
    <row r="145" spans="1:2" ht="13.5">
      <c r="A145" s="205" t="s">
        <v>124</v>
      </c>
      <c r="B145" s="206"/>
    </row>
    <row r="146" spans="1:2" ht="13.5">
      <c r="A146" s="205" t="s">
        <v>125</v>
      </c>
      <c r="B146" s="206"/>
    </row>
    <row r="147" spans="1:2" ht="13.5">
      <c r="A147" s="205" t="s">
        <v>45</v>
      </c>
      <c r="B147" s="206"/>
    </row>
    <row r="148" spans="1:2" ht="13.5">
      <c r="A148" s="205" t="s">
        <v>126</v>
      </c>
      <c r="B148" s="206"/>
    </row>
    <row r="149" spans="1:2" ht="13.5">
      <c r="A149" s="205" t="s">
        <v>127</v>
      </c>
      <c r="B149" s="206">
        <f>SUM(B150:B155)</f>
        <v>68</v>
      </c>
    </row>
    <row r="150" spans="1:2" ht="13.5">
      <c r="A150" s="205" t="s">
        <v>36</v>
      </c>
      <c r="B150" s="206">
        <v>49</v>
      </c>
    </row>
    <row r="151" spans="1:2" ht="13.5">
      <c r="A151" s="205" t="s">
        <v>37</v>
      </c>
      <c r="B151" s="206"/>
    </row>
    <row r="152" spans="1:2" ht="13.5">
      <c r="A152" s="207" t="s">
        <v>38</v>
      </c>
      <c r="B152" s="206"/>
    </row>
    <row r="153" spans="1:2" ht="13.5">
      <c r="A153" s="207" t="s">
        <v>128</v>
      </c>
      <c r="B153" s="206"/>
    </row>
    <row r="154" spans="1:2" ht="13.5">
      <c r="A154" s="207" t="s">
        <v>45</v>
      </c>
      <c r="B154" s="206">
        <v>19</v>
      </c>
    </row>
    <row r="155" spans="1:2" ht="13.5">
      <c r="A155" s="203" t="s">
        <v>129</v>
      </c>
      <c r="B155" s="206"/>
    </row>
    <row r="156" spans="1:2" ht="13.5">
      <c r="A156" s="205" t="s">
        <v>130</v>
      </c>
      <c r="B156" s="206">
        <f>SUM(B157:B163)</f>
        <v>0</v>
      </c>
    </row>
    <row r="157" spans="1:2" ht="13.5">
      <c r="A157" s="205" t="s">
        <v>36</v>
      </c>
      <c r="B157" s="206"/>
    </row>
    <row r="158" spans="1:2" ht="13.5">
      <c r="A158" s="207" t="s">
        <v>37</v>
      </c>
      <c r="B158" s="206"/>
    </row>
    <row r="159" spans="1:2" ht="13.5">
      <c r="A159" s="207" t="s">
        <v>38</v>
      </c>
      <c r="B159" s="206"/>
    </row>
    <row r="160" spans="1:2" ht="13.5">
      <c r="A160" s="207" t="s">
        <v>131</v>
      </c>
      <c r="B160" s="206"/>
    </row>
    <row r="161" spans="1:2" ht="13.5">
      <c r="A161" s="203" t="s">
        <v>132</v>
      </c>
      <c r="B161" s="206"/>
    </row>
    <row r="162" spans="1:2" ht="13.5">
      <c r="A162" s="205" t="s">
        <v>45</v>
      </c>
      <c r="B162" s="206"/>
    </row>
    <row r="163" spans="1:2" ht="13.5">
      <c r="A163" s="205" t="s">
        <v>133</v>
      </c>
      <c r="B163" s="206"/>
    </row>
    <row r="164" spans="1:2" ht="13.5">
      <c r="A164" s="207" t="s">
        <v>134</v>
      </c>
      <c r="B164" s="206">
        <f>SUM(B165:B169)</f>
        <v>195</v>
      </c>
    </row>
    <row r="165" spans="1:2" ht="13.5">
      <c r="A165" s="207" t="s">
        <v>36</v>
      </c>
      <c r="B165" s="206">
        <v>128</v>
      </c>
    </row>
    <row r="166" spans="1:2" ht="13.5">
      <c r="A166" s="207" t="s">
        <v>37</v>
      </c>
      <c r="B166" s="206"/>
    </row>
    <row r="167" spans="1:2" ht="13.5">
      <c r="A167" s="205" t="s">
        <v>38</v>
      </c>
      <c r="B167" s="206"/>
    </row>
    <row r="168" spans="1:2" ht="13.5">
      <c r="A168" s="208" t="s">
        <v>135</v>
      </c>
      <c r="B168" s="206">
        <v>67</v>
      </c>
    </row>
    <row r="169" spans="1:2" ht="13.5">
      <c r="A169" s="205" t="s">
        <v>136</v>
      </c>
      <c r="B169" s="206"/>
    </row>
    <row r="170" spans="1:2" ht="13.5">
      <c r="A170" s="207" t="s">
        <v>137</v>
      </c>
      <c r="B170" s="206">
        <f>SUM(B171:B176)</f>
        <v>120</v>
      </c>
    </row>
    <row r="171" spans="1:2" ht="13.5">
      <c r="A171" s="207" t="s">
        <v>36</v>
      </c>
      <c r="B171" s="206">
        <v>110</v>
      </c>
    </row>
    <row r="172" spans="1:2" ht="13.5">
      <c r="A172" s="207" t="s">
        <v>37</v>
      </c>
      <c r="B172" s="206"/>
    </row>
    <row r="173" spans="1:2" ht="13.5">
      <c r="A173" s="203" t="s">
        <v>38</v>
      </c>
      <c r="B173" s="206"/>
    </row>
    <row r="174" spans="1:2" ht="13.5">
      <c r="A174" s="205" t="s">
        <v>50</v>
      </c>
      <c r="B174" s="211">
        <v>10</v>
      </c>
    </row>
    <row r="175" spans="1:2" ht="13.5">
      <c r="A175" s="205" t="s">
        <v>45</v>
      </c>
      <c r="B175" s="206"/>
    </row>
    <row r="176" spans="1:2" ht="13.5">
      <c r="A176" s="205" t="s">
        <v>138</v>
      </c>
      <c r="B176" s="206"/>
    </row>
    <row r="177" spans="1:2" ht="13.5">
      <c r="A177" s="207" t="s">
        <v>139</v>
      </c>
      <c r="B177" s="206">
        <f>SUM(B178:B183)</f>
        <v>297</v>
      </c>
    </row>
    <row r="178" spans="1:2" ht="13.5">
      <c r="A178" s="207" t="s">
        <v>36</v>
      </c>
      <c r="B178" s="206">
        <v>229</v>
      </c>
    </row>
    <row r="179" spans="1:2" ht="13.5">
      <c r="A179" s="207" t="s">
        <v>37</v>
      </c>
      <c r="B179" s="206"/>
    </row>
    <row r="180" spans="1:2" ht="13.5">
      <c r="A180" s="205" t="s">
        <v>38</v>
      </c>
      <c r="B180" s="206"/>
    </row>
    <row r="181" spans="1:2" ht="13.5">
      <c r="A181" s="205" t="s">
        <v>140</v>
      </c>
      <c r="B181" s="206"/>
    </row>
    <row r="182" spans="1:2" ht="13.5">
      <c r="A182" s="207" t="s">
        <v>45</v>
      </c>
      <c r="B182" s="206">
        <v>63</v>
      </c>
    </row>
    <row r="183" spans="1:2" ht="13.5">
      <c r="A183" s="207" t="s">
        <v>141</v>
      </c>
      <c r="B183" s="206">
        <v>5</v>
      </c>
    </row>
    <row r="184" spans="1:2" ht="13.5">
      <c r="A184" s="207" t="s">
        <v>142</v>
      </c>
      <c r="B184" s="206">
        <f>SUM(B185:B190)</f>
        <v>3263</v>
      </c>
    </row>
    <row r="185" spans="1:2" ht="13.5">
      <c r="A185" s="207" t="s">
        <v>36</v>
      </c>
      <c r="B185" s="206">
        <v>3063</v>
      </c>
    </row>
    <row r="186" spans="1:2" ht="13.5">
      <c r="A186" s="205" t="s">
        <v>37</v>
      </c>
      <c r="B186" s="206">
        <v>22</v>
      </c>
    </row>
    <row r="187" spans="1:2" ht="13.5">
      <c r="A187" s="205" t="s">
        <v>38</v>
      </c>
      <c r="B187" s="206"/>
    </row>
    <row r="188" spans="1:2" ht="13.5">
      <c r="A188" s="205" t="s">
        <v>143</v>
      </c>
      <c r="B188" s="206">
        <v>70</v>
      </c>
    </row>
    <row r="189" spans="1:2" ht="13.5">
      <c r="A189" s="207" t="s">
        <v>45</v>
      </c>
      <c r="B189" s="206">
        <v>108</v>
      </c>
    </row>
    <row r="190" spans="1:2" ht="13.5">
      <c r="A190" s="207" t="s">
        <v>144</v>
      </c>
      <c r="B190" s="206"/>
    </row>
    <row r="191" spans="1:2" ht="13.5">
      <c r="A191" s="207" t="s">
        <v>145</v>
      </c>
      <c r="B191" s="206">
        <f>SUM(B192:B197)</f>
        <v>892</v>
      </c>
    </row>
    <row r="192" spans="1:2" ht="13.5">
      <c r="A192" s="205" t="s">
        <v>36</v>
      </c>
      <c r="B192" s="206">
        <v>805</v>
      </c>
    </row>
    <row r="193" spans="1:2" ht="13.5">
      <c r="A193" s="205" t="s">
        <v>37</v>
      </c>
      <c r="B193" s="206"/>
    </row>
    <row r="194" spans="1:2" ht="13.5">
      <c r="A194" s="205" t="s">
        <v>38</v>
      </c>
      <c r="B194" s="206"/>
    </row>
    <row r="195" spans="1:2" ht="13.5">
      <c r="A195" s="205" t="s">
        <v>146</v>
      </c>
      <c r="B195" s="206"/>
    </row>
    <row r="196" spans="1:2" ht="13.5">
      <c r="A196" s="205" t="s">
        <v>45</v>
      </c>
      <c r="B196" s="206">
        <v>87</v>
      </c>
    </row>
    <row r="197" spans="1:2" ht="13.5">
      <c r="A197" s="207" t="s">
        <v>147</v>
      </c>
      <c r="B197" s="206"/>
    </row>
    <row r="198" spans="1:2" ht="13.5">
      <c r="A198" s="207" t="s">
        <v>148</v>
      </c>
      <c r="B198" s="206">
        <f>SUM(B199:B204)</f>
        <v>220</v>
      </c>
    </row>
    <row r="199" spans="1:2" ht="13.5">
      <c r="A199" s="203" t="s">
        <v>36</v>
      </c>
      <c r="B199" s="206">
        <v>220</v>
      </c>
    </row>
    <row r="200" spans="1:2" ht="13.5">
      <c r="A200" s="205" t="s">
        <v>37</v>
      </c>
      <c r="B200" s="206"/>
    </row>
    <row r="201" spans="1:2" ht="13.5">
      <c r="A201" s="205" t="s">
        <v>38</v>
      </c>
      <c r="B201" s="206"/>
    </row>
    <row r="202" spans="1:2" ht="13.5">
      <c r="A202" s="205" t="s">
        <v>149</v>
      </c>
      <c r="B202" s="206"/>
    </row>
    <row r="203" spans="1:2" ht="13.5">
      <c r="A203" s="205" t="s">
        <v>45</v>
      </c>
      <c r="B203" s="206"/>
    </row>
    <row r="204" spans="1:2" ht="13.5">
      <c r="A204" s="207" t="s">
        <v>150</v>
      </c>
      <c r="B204" s="206"/>
    </row>
    <row r="205" spans="1:2" ht="13.5">
      <c r="A205" s="207" t="s">
        <v>151</v>
      </c>
      <c r="B205" s="206">
        <f>SUM(B206:B212)</f>
        <v>104</v>
      </c>
    </row>
    <row r="206" spans="1:2" ht="13.5">
      <c r="A206" s="207" t="s">
        <v>36</v>
      </c>
      <c r="B206" s="206">
        <v>78</v>
      </c>
    </row>
    <row r="207" spans="1:2" ht="13.5">
      <c r="A207" s="205" t="s">
        <v>37</v>
      </c>
      <c r="B207" s="206"/>
    </row>
    <row r="208" spans="1:2" ht="13.5">
      <c r="A208" s="205" t="s">
        <v>38</v>
      </c>
      <c r="B208" s="206"/>
    </row>
    <row r="209" spans="1:2" ht="13.5">
      <c r="A209" s="205" t="s">
        <v>152</v>
      </c>
      <c r="B209" s="206"/>
    </row>
    <row r="210" spans="1:2" ht="13.5">
      <c r="A210" s="205" t="s">
        <v>153</v>
      </c>
      <c r="B210" s="206"/>
    </row>
    <row r="211" spans="1:2" ht="13.5">
      <c r="A211" s="205" t="s">
        <v>45</v>
      </c>
      <c r="B211" s="211">
        <v>26</v>
      </c>
    </row>
    <row r="212" spans="1:2" ht="13.5">
      <c r="A212" s="207" t="s">
        <v>154</v>
      </c>
      <c r="B212" s="211"/>
    </row>
    <row r="213" spans="1:2" ht="13.5">
      <c r="A213" s="207" t="s">
        <v>155</v>
      </c>
      <c r="B213" s="211">
        <f>SUM(B214:B218)</f>
        <v>0</v>
      </c>
    </row>
    <row r="214" spans="1:2" ht="13.5">
      <c r="A214" s="207" t="s">
        <v>36</v>
      </c>
      <c r="B214" s="206"/>
    </row>
    <row r="215" spans="1:2" ht="13.5">
      <c r="A215" s="203" t="s">
        <v>37</v>
      </c>
      <c r="B215" s="206"/>
    </row>
    <row r="216" spans="1:2" ht="13.5">
      <c r="A216" s="205" t="s">
        <v>38</v>
      </c>
      <c r="B216" s="212"/>
    </row>
    <row r="217" spans="1:2" ht="13.5">
      <c r="A217" s="205" t="s">
        <v>45</v>
      </c>
      <c r="B217" s="212"/>
    </row>
    <row r="218" spans="1:2" ht="13.5">
      <c r="A218" s="205" t="s">
        <v>156</v>
      </c>
      <c r="B218" s="212"/>
    </row>
    <row r="219" spans="1:2" ht="13.5">
      <c r="A219" s="207" t="s">
        <v>157</v>
      </c>
      <c r="B219" s="212">
        <f>SUM(B220:B224)</f>
        <v>0</v>
      </c>
    </row>
    <row r="220" spans="1:2" ht="13.5">
      <c r="A220" s="207" t="s">
        <v>36</v>
      </c>
      <c r="B220" s="213"/>
    </row>
    <row r="221" spans="1:2" ht="13.5">
      <c r="A221" s="207" t="s">
        <v>37</v>
      </c>
      <c r="B221" s="213"/>
    </row>
    <row r="222" spans="1:2" ht="13.5">
      <c r="A222" s="205" t="s">
        <v>38</v>
      </c>
      <c r="B222" s="213"/>
    </row>
    <row r="223" spans="1:2" ht="13.5">
      <c r="A223" s="205" t="s">
        <v>45</v>
      </c>
      <c r="B223" s="213"/>
    </row>
    <row r="224" spans="1:2" ht="13.5">
      <c r="A224" s="205" t="s">
        <v>158</v>
      </c>
      <c r="B224" s="213"/>
    </row>
    <row r="225" spans="1:2" ht="13.5">
      <c r="A225" s="205" t="s">
        <v>159</v>
      </c>
      <c r="B225" s="213">
        <f>SUM(B226:B231)</f>
        <v>0</v>
      </c>
    </row>
    <row r="226" spans="1:2" ht="13.5">
      <c r="A226" s="205" t="s">
        <v>36</v>
      </c>
      <c r="B226" s="213"/>
    </row>
    <row r="227" spans="1:2" ht="13.5">
      <c r="A227" s="205" t="s">
        <v>37</v>
      </c>
      <c r="B227" s="213"/>
    </row>
    <row r="228" spans="1:2" ht="13.5">
      <c r="A228" s="205" t="s">
        <v>38</v>
      </c>
      <c r="B228" s="212"/>
    </row>
    <row r="229" spans="1:2" ht="13.5">
      <c r="A229" s="205" t="s">
        <v>160</v>
      </c>
      <c r="B229" s="212"/>
    </row>
    <row r="230" spans="1:2" ht="13.5">
      <c r="A230" s="205" t="s">
        <v>45</v>
      </c>
      <c r="B230" s="212"/>
    </row>
    <row r="231" spans="1:2" ht="13.5">
      <c r="A231" s="205" t="s">
        <v>161</v>
      </c>
      <c r="B231" s="212"/>
    </row>
    <row r="232" spans="1:2" ht="13.5">
      <c r="A232" s="205" t="s">
        <v>162</v>
      </c>
      <c r="B232" s="212">
        <f>SUM(B233:B246)</f>
        <v>1644</v>
      </c>
    </row>
    <row r="233" spans="1:2" ht="13.5">
      <c r="A233" s="205" t="s">
        <v>36</v>
      </c>
      <c r="B233" s="206">
        <v>1632</v>
      </c>
    </row>
    <row r="234" spans="1:2" ht="13.5">
      <c r="A234" s="205" t="s">
        <v>37</v>
      </c>
      <c r="B234" s="206"/>
    </row>
    <row r="235" spans="1:2" ht="13.5">
      <c r="A235" s="205" t="s">
        <v>38</v>
      </c>
      <c r="B235" s="206"/>
    </row>
    <row r="236" spans="1:2" ht="13.5">
      <c r="A236" s="205" t="s">
        <v>163</v>
      </c>
      <c r="B236" s="206"/>
    </row>
    <row r="237" spans="1:2" ht="13.5">
      <c r="A237" s="205" t="s">
        <v>164</v>
      </c>
      <c r="B237" s="206"/>
    </row>
    <row r="238" spans="1:2" ht="13.5">
      <c r="A238" s="205" t="s">
        <v>78</v>
      </c>
      <c r="B238" s="206"/>
    </row>
    <row r="239" spans="1:2" ht="13.5">
      <c r="A239" s="205" t="s">
        <v>165</v>
      </c>
      <c r="B239" s="206"/>
    </row>
    <row r="240" spans="1:2" ht="13.5">
      <c r="A240" s="205" t="s">
        <v>166</v>
      </c>
      <c r="B240" s="206"/>
    </row>
    <row r="241" spans="1:2" ht="13.5">
      <c r="A241" s="205" t="s">
        <v>167</v>
      </c>
      <c r="B241" s="206"/>
    </row>
    <row r="242" spans="1:2" ht="13.5">
      <c r="A242" s="205" t="s">
        <v>168</v>
      </c>
      <c r="B242" s="206"/>
    </row>
    <row r="243" spans="1:2" ht="13.5">
      <c r="A243" s="205" t="s">
        <v>169</v>
      </c>
      <c r="B243" s="206"/>
    </row>
    <row r="244" spans="1:2" ht="13.5">
      <c r="A244" s="205" t="s">
        <v>170</v>
      </c>
      <c r="B244" s="206">
        <v>5</v>
      </c>
    </row>
    <row r="245" spans="1:2" ht="13.5">
      <c r="A245" s="205" t="s">
        <v>45</v>
      </c>
      <c r="B245" s="206">
        <v>7</v>
      </c>
    </row>
    <row r="246" spans="1:2" ht="13.5">
      <c r="A246" s="205" t="s">
        <v>171</v>
      </c>
      <c r="B246" s="206"/>
    </row>
    <row r="247" spans="1:2" ht="13.5">
      <c r="A247" s="205" t="s">
        <v>172</v>
      </c>
      <c r="B247" s="206">
        <f>SUM(B248:B249)</f>
        <v>241</v>
      </c>
    </row>
    <row r="248" spans="1:2" ht="13.5">
      <c r="A248" s="207" t="s">
        <v>173</v>
      </c>
      <c r="B248" s="206"/>
    </row>
    <row r="249" spans="1:2" ht="13.5">
      <c r="A249" s="207" t="s">
        <v>174</v>
      </c>
      <c r="B249" s="206">
        <v>241</v>
      </c>
    </row>
    <row r="250" spans="1:2" ht="13.5">
      <c r="A250" s="203" t="s">
        <v>175</v>
      </c>
      <c r="B250" s="206">
        <f>B251+B252</f>
        <v>0</v>
      </c>
    </row>
    <row r="251" spans="1:2" ht="13.5">
      <c r="A251" s="205" t="s">
        <v>176</v>
      </c>
      <c r="B251" s="206"/>
    </row>
    <row r="252" spans="1:2" ht="13.5">
      <c r="A252" s="205" t="s">
        <v>177</v>
      </c>
      <c r="B252" s="206"/>
    </row>
    <row r="253" spans="1:2" ht="13.5">
      <c r="A253" s="203" t="s">
        <v>178</v>
      </c>
      <c r="B253" s="206">
        <f>SUM(B254,B264)</f>
        <v>228</v>
      </c>
    </row>
    <row r="254" spans="1:2" ht="13.5">
      <c r="A254" s="207" t="s">
        <v>179</v>
      </c>
      <c r="B254" s="206">
        <f>SUM(B255:B263)</f>
        <v>228</v>
      </c>
    </row>
    <row r="255" spans="1:2" ht="13.5">
      <c r="A255" s="207" t="s">
        <v>180</v>
      </c>
      <c r="B255" s="206">
        <v>70</v>
      </c>
    </row>
    <row r="256" spans="1:2" ht="13.5">
      <c r="A256" s="205" t="s">
        <v>181</v>
      </c>
      <c r="B256" s="206"/>
    </row>
    <row r="257" spans="1:2" ht="13.5">
      <c r="A257" s="205" t="s">
        <v>182</v>
      </c>
      <c r="B257" s="206">
        <v>78</v>
      </c>
    </row>
    <row r="258" spans="1:2" ht="13.5">
      <c r="A258" s="205" t="s">
        <v>183</v>
      </c>
      <c r="B258" s="206"/>
    </row>
    <row r="259" spans="1:2" ht="13.5">
      <c r="A259" s="207" t="s">
        <v>184</v>
      </c>
      <c r="B259" s="206"/>
    </row>
    <row r="260" spans="1:2" ht="13.5">
      <c r="A260" s="207" t="s">
        <v>185</v>
      </c>
      <c r="B260" s="206"/>
    </row>
    <row r="261" spans="1:2" ht="13.5">
      <c r="A261" s="207" t="s">
        <v>186</v>
      </c>
      <c r="B261" s="206">
        <v>80</v>
      </c>
    </row>
    <row r="262" spans="1:2" ht="13.5">
      <c r="A262" s="207" t="s">
        <v>187</v>
      </c>
      <c r="B262" s="206"/>
    </row>
    <row r="263" spans="1:2" ht="13.5">
      <c r="A263" s="207" t="s">
        <v>188</v>
      </c>
      <c r="B263" s="206"/>
    </row>
    <row r="264" spans="1:2" ht="13.5">
      <c r="A264" s="207" t="s">
        <v>189</v>
      </c>
      <c r="B264" s="206"/>
    </row>
    <row r="265" spans="1:2" ht="13.5">
      <c r="A265" s="203" t="s">
        <v>190</v>
      </c>
      <c r="B265" s="206">
        <f>SUM(B266,B269,B280,B287,B295,B304,B320,B330,B340,B348,B354)</f>
        <v>10170</v>
      </c>
    </row>
    <row r="266" spans="1:2" ht="13.5">
      <c r="A266" s="205" t="s">
        <v>191</v>
      </c>
      <c r="B266" s="206">
        <f>SUM(B267:B268)</f>
        <v>0</v>
      </c>
    </row>
    <row r="267" spans="1:2" ht="13.5">
      <c r="A267" s="205" t="s">
        <v>192</v>
      </c>
      <c r="B267" s="206"/>
    </row>
    <row r="268" spans="1:2" ht="13.5">
      <c r="A268" s="207" t="s">
        <v>193</v>
      </c>
      <c r="B268" s="206"/>
    </row>
    <row r="269" spans="1:2" ht="13.5">
      <c r="A269" s="207" t="s">
        <v>194</v>
      </c>
      <c r="B269" s="206">
        <f>SUM(B270:B279)</f>
        <v>7053</v>
      </c>
    </row>
    <row r="270" spans="1:2" ht="13.5">
      <c r="A270" s="207" t="s">
        <v>36</v>
      </c>
      <c r="B270" s="206">
        <v>7053</v>
      </c>
    </row>
    <row r="271" spans="1:2" ht="13.5">
      <c r="A271" s="207" t="s">
        <v>37</v>
      </c>
      <c r="B271" s="206"/>
    </row>
    <row r="272" spans="1:2" ht="13.5">
      <c r="A272" s="207" t="s">
        <v>38</v>
      </c>
      <c r="B272" s="206"/>
    </row>
    <row r="273" spans="1:2" ht="13.5">
      <c r="A273" s="207" t="s">
        <v>78</v>
      </c>
      <c r="B273" s="206"/>
    </row>
    <row r="274" spans="1:2" ht="13.5">
      <c r="A274" s="207" t="s">
        <v>195</v>
      </c>
      <c r="B274" s="206"/>
    </row>
    <row r="275" spans="1:2" ht="13.5">
      <c r="A275" s="207" t="s">
        <v>196</v>
      </c>
      <c r="B275" s="206"/>
    </row>
    <row r="276" spans="1:2" ht="13.5">
      <c r="A276" s="207" t="s">
        <v>197</v>
      </c>
      <c r="B276" s="206"/>
    </row>
    <row r="277" spans="1:2" ht="13.5">
      <c r="A277" s="207" t="s">
        <v>198</v>
      </c>
      <c r="B277" s="206"/>
    </row>
    <row r="278" spans="1:2" ht="13.5">
      <c r="A278" s="207" t="s">
        <v>45</v>
      </c>
      <c r="B278" s="206"/>
    </row>
    <row r="279" spans="1:2" ht="13.5">
      <c r="A279" s="207" t="s">
        <v>199</v>
      </c>
      <c r="B279" s="206"/>
    </row>
    <row r="280" spans="1:2" ht="13.5">
      <c r="A280" s="205" t="s">
        <v>200</v>
      </c>
      <c r="B280" s="206">
        <f>SUM(B281:B286)</f>
        <v>0</v>
      </c>
    </row>
    <row r="281" spans="1:2" ht="13.5">
      <c r="A281" s="205" t="s">
        <v>36</v>
      </c>
      <c r="B281" s="206"/>
    </row>
    <row r="282" spans="1:2" ht="13.5">
      <c r="A282" s="205" t="s">
        <v>37</v>
      </c>
      <c r="B282" s="206"/>
    </row>
    <row r="283" spans="1:2" ht="13.5">
      <c r="A283" s="207" t="s">
        <v>38</v>
      </c>
      <c r="B283" s="206"/>
    </row>
    <row r="284" spans="1:2" ht="13.5">
      <c r="A284" s="207" t="s">
        <v>201</v>
      </c>
      <c r="B284" s="206"/>
    </row>
    <row r="285" spans="1:2" ht="13.5">
      <c r="A285" s="207" t="s">
        <v>45</v>
      </c>
      <c r="B285" s="206"/>
    </row>
    <row r="286" spans="1:2" ht="13.5">
      <c r="A286" s="203" t="s">
        <v>202</v>
      </c>
      <c r="B286" s="206"/>
    </row>
    <row r="287" spans="1:2" ht="13.5">
      <c r="A287" s="208" t="s">
        <v>203</v>
      </c>
      <c r="B287" s="206">
        <f>SUM(B288:B294)</f>
        <v>734</v>
      </c>
    </row>
    <row r="288" spans="1:2" ht="13.5">
      <c r="A288" s="205" t="s">
        <v>36</v>
      </c>
      <c r="B288" s="206">
        <v>734</v>
      </c>
    </row>
    <row r="289" spans="1:2" ht="13.5">
      <c r="A289" s="205" t="s">
        <v>37</v>
      </c>
      <c r="B289" s="206"/>
    </row>
    <row r="290" spans="1:2" ht="13.5">
      <c r="A290" s="207" t="s">
        <v>38</v>
      </c>
      <c r="B290" s="206"/>
    </row>
    <row r="291" spans="1:2" ht="13.5">
      <c r="A291" s="207" t="s">
        <v>204</v>
      </c>
      <c r="B291" s="206"/>
    </row>
    <row r="292" spans="1:2" ht="13.5">
      <c r="A292" s="207" t="s">
        <v>205</v>
      </c>
      <c r="B292" s="206"/>
    </row>
    <row r="293" spans="1:2" ht="13.5">
      <c r="A293" s="207" t="s">
        <v>45</v>
      </c>
      <c r="B293" s="206"/>
    </row>
    <row r="294" spans="1:2" ht="13.5">
      <c r="A294" s="207" t="s">
        <v>206</v>
      </c>
      <c r="B294" s="206"/>
    </row>
    <row r="295" spans="1:2" ht="13.5">
      <c r="A295" s="203" t="s">
        <v>207</v>
      </c>
      <c r="B295" s="206">
        <f>SUM(B296:B303)</f>
        <v>1201</v>
      </c>
    </row>
    <row r="296" spans="1:2" ht="13.5">
      <c r="A296" s="205" t="s">
        <v>36</v>
      </c>
      <c r="B296" s="206">
        <v>1171</v>
      </c>
    </row>
    <row r="297" spans="1:2" ht="13.5">
      <c r="A297" s="205" t="s">
        <v>37</v>
      </c>
      <c r="B297" s="206"/>
    </row>
    <row r="298" spans="1:2" ht="13.5">
      <c r="A298" s="205" t="s">
        <v>38</v>
      </c>
      <c r="B298" s="206"/>
    </row>
    <row r="299" spans="1:2" ht="13.5">
      <c r="A299" s="207" t="s">
        <v>208</v>
      </c>
      <c r="B299" s="206"/>
    </row>
    <row r="300" spans="1:2" ht="13.5">
      <c r="A300" s="207" t="s">
        <v>209</v>
      </c>
      <c r="B300" s="206"/>
    </row>
    <row r="301" spans="1:2" ht="13.5">
      <c r="A301" s="207" t="s">
        <v>210</v>
      </c>
      <c r="B301" s="206"/>
    </row>
    <row r="302" spans="1:2" ht="13.5">
      <c r="A302" s="205" t="s">
        <v>45</v>
      </c>
      <c r="B302" s="206"/>
    </row>
    <row r="303" spans="1:2" ht="13.5">
      <c r="A303" s="205" t="s">
        <v>211</v>
      </c>
      <c r="B303" s="206">
        <v>30</v>
      </c>
    </row>
    <row r="304" spans="1:2" ht="13.5">
      <c r="A304" s="205" t="s">
        <v>212</v>
      </c>
      <c r="B304" s="206">
        <f>SUM(B305:B319)</f>
        <v>1047</v>
      </c>
    </row>
    <row r="305" spans="1:2" ht="13.5">
      <c r="A305" s="207" t="s">
        <v>36</v>
      </c>
      <c r="B305" s="206">
        <v>848</v>
      </c>
    </row>
    <row r="306" spans="1:2" ht="13.5">
      <c r="A306" s="207" t="s">
        <v>37</v>
      </c>
      <c r="B306" s="206"/>
    </row>
    <row r="307" spans="1:2" ht="13.5">
      <c r="A307" s="207" t="s">
        <v>38</v>
      </c>
      <c r="B307" s="206"/>
    </row>
    <row r="308" spans="1:2" ht="13.5">
      <c r="A308" s="203" t="s">
        <v>213</v>
      </c>
      <c r="B308" s="206">
        <v>60</v>
      </c>
    </row>
    <row r="309" spans="1:2" ht="13.5">
      <c r="A309" s="205" t="s">
        <v>214</v>
      </c>
      <c r="B309" s="206"/>
    </row>
    <row r="310" spans="1:2" ht="13.5">
      <c r="A310" s="205" t="s">
        <v>215</v>
      </c>
      <c r="B310" s="206"/>
    </row>
    <row r="311" spans="1:2" ht="13.5">
      <c r="A311" s="208" t="s">
        <v>216</v>
      </c>
      <c r="B311" s="206">
        <v>40</v>
      </c>
    </row>
    <row r="312" spans="1:2" ht="13.5">
      <c r="A312" s="207" t="s">
        <v>217</v>
      </c>
      <c r="B312" s="206"/>
    </row>
    <row r="313" spans="1:2" ht="13.5">
      <c r="A313" s="207" t="s">
        <v>218</v>
      </c>
      <c r="B313" s="206"/>
    </row>
    <row r="314" spans="1:2" ht="13.5">
      <c r="A314" s="207" t="s">
        <v>219</v>
      </c>
      <c r="B314" s="206">
        <v>40</v>
      </c>
    </row>
    <row r="315" spans="1:2" ht="13.5">
      <c r="A315" s="207" t="s">
        <v>220</v>
      </c>
      <c r="B315" s="206"/>
    </row>
    <row r="316" spans="1:2" ht="13.5">
      <c r="A316" s="207" t="s">
        <v>221</v>
      </c>
      <c r="B316" s="206">
        <v>59</v>
      </c>
    </row>
    <row r="317" spans="1:2" ht="13.5">
      <c r="A317" s="207" t="s">
        <v>78</v>
      </c>
      <c r="B317" s="206"/>
    </row>
    <row r="318" spans="1:2" ht="13.5">
      <c r="A318" s="207" t="s">
        <v>45</v>
      </c>
      <c r="B318" s="206"/>
    </row>
    <row r="319" spans="1:2" ht="13.5">
      <c r="A319" s="205" t="s">
        <v>222</v>
      </c>
      <c r="B319" s="206"/>
    </row>
    <row r="320" spans="1:2" ht="13.5">
      <c r="A320" s="208" t="s">
        <v>223</v>
      </c>
      <c r="B320" s="206">
        <f>SUM(B321:B329)</f>
        <v>0</v>
      </c>
    </row>
    <row r="321" spans="1:2" ht="13.5">
      <c r="A321" s="205" t="s">
        <v>36</v>
      </c>
      <c r="B321" s="206"/>
    </row>
    <row r="322" spans="1:2" ht="13.5">
      <c r="A322" s="207" t="s">
        <v>37</v>
      </c>
      <c r="B322" s="206"/>
    </row>
    <row r="323" spans="1:2" ht="13.5">
      <c r="A323" s="207" t="s">
        <v>38</v>
      </c>
      <c r="B323" s="206"/>
    </row>
    <row r="324" spans="1:2" ht="13.5">
      <c r="A324" s="207" t="s">
        <v>224</v>
      </c>
      <c r="B324" s="206"/>
    </row>
    <row r="325" spans="1:2" ht="13.5">
      <c r="A325" s="203" t="s">
        <v>225</v>
      </c>
      <c r="B325" s="206"/>
    </row>
    <row r="326" spans="1:2" ht="13.5">
      <c r="A326" s="205" t="s">
        <v>226</v>
      </c>
      <c r="B326" s="206"/>
    </row>
    <row r="327" spans="1:2" ht="13.5">
      <c r="A327" s="205" t="s">
        <v>78</v>
      </c>
      <c r="B327" s="206"/>
    </row>
    <row r="328" spans="1:2" ht="13.5">
      <c r="A328" s="205" t="s">
        <v>45</v>
      </c>
      <c r="B328" s="206"/>
    </row>
    <row r="329" spans="1:2" ht="13.5">
      <c r="A329" s="205" t="s">
        <v>227</v>
      </c>
      <c r="B329" s="206"/>
    </row>
    <row r="330" spans="1:2" ht="13.5">
      <c r="A330" s="207" t="s">
        <v>228</v>
      </c>
      <c r="B330" s="206">
        <f>SUM(B331:B339)</f>
        <v>0</v>
      </c>
    </row>
    <row r="331" spans="1:2" ht="13.5">
      <c r="A331" s="207" t="s">
        <v>36</v>
      </c>
      <c r="B331" s="206"/>
    </row>
    <row r="332" spans="1:2" ht="13.5">
      <c r="A332" s="207" t="s">
        <v>37</v>
      </c>
      <c r="B332" s="206"/>
    </row>
    <row r="333" spans="1:2" ht="13.5">
      <c r="A333" s="205" t="s">
        <v>38</v>
      </c>
      <c r="B333" s="206"/>
    </row>
    <row r="334" spans="1:2" ht="13.5">
      <c r="A334" s="205" t="s">
        <v>229</v>
      </c>
      <c r="B334" s="206"/>
    </row>
    <row r="335" spans="1:2" ht="13.5">
      <c r="A335" s="205" t="s">
        <v>230</v>
      </c>
      <c r="B335" s="206"/>
    </row>
    <row r="336" spans="1:2" ht="13.5">
      <c r="A336" s="207" t="s">
        <v>231</v>
      </c>
      <c r="B336" s="206"/>
    </row>
    <row r="337" spans="1:2" ht="13.5">
      <c r="A337" s="207" t="s">
        <v>78</v>
      </c>
      <c r="B337" s="206"/>
    </row>
    <row r="338" spans="1:2" ht="13.5">
      <c r="A338" s="207" t="s">
        <v>45</v>
      </c>
      <c r="B338" s="206"/>
    </row>
    <row r="339" spans="1:2" ht="13.5">
      <c r="A339" s="207" t="s">
        <v>232</v>
      </c>
      <c r="B339" s="206"/>
    </row>
    <row r="340" spans="1:2" ht="13.5">
      <c r="A340" s="203" t="s">
        <v>233</v>
      </c>
      <c r="B340" s="206">
        <f>SUM(B341:B347)</f>
        <v>135</v>
      </c>
    </row>
    <row r="341" spans="1:2" ht="13.5">
      <c r="A341" s="205" t="s">
        <v>36</v>
      </c>
      <c r="B341" s="206">
        <v>135</v>
      </c>
    </row>
    <row r="342" spans="1:2" ht="13.5">
      <c r="A342" s="205" t="s">
        <v>37</v>
      </c>
      <c r="B342" s="206"/>
    </row>
    <row r="343" spans="1:2" ht="13.5">
      <c r="A343" s="208" t="s">
        <v>38</v>
      </c>
      <c r="B343" s="206"/>
    </row>
    <row r="344" spans="1:2" ht="13.5">
      <c r="A344" s="209" t="s">
        <v>234</v>
      </c>
      <c r="B344" s="206"/>
    </row>
    <row r="345" spans="1:2" ht="13.5">
      <c r="A345" s="207" t="s">
        <v>235</v>
      </c>
      <c r="B345" s="206"/>
    </row>
    <row r="346" spans="1:2" ht="13.5">
      <c r="A346" s="207" t="s">
        <v>45</v>
      </c>
      <c r="B346" s="206"/>
    </row>
    <row r="347" spans="1:2" ht="13.5">
      <c r="A347" s="205" t="s">
        <v>236</v>
      </c>
      <c r="B347" s="206"/>
    </row>
    <row r="348" spans="1:2" ht="13.5">
      <c r="A348" s="205" t="s">
        <v>237</v>
      </c>
      <c r="B348" s="206">
        <f>SUM(B349:B353)</f>
        <v>0</v>
      </c>
    </row>
    <row r="349" spans="1:2" ht="13.5">
      <c r="A349" s="205" t="s">
        <v>36</v>
      </c>
      <c r="B349" s="206"/>
    </row>
    <row r="350" spans="1:2" ht="13.5">
      <c r="A350" s="207" t="s">
        <v>37</v>
      </c>
      <c r="B350" s="206"/>
    </row>
    <row r="351" spans="1:2" ht="13.5">
      <c r="A351" s="205" t="s">
        <v>78</v>
      </c>
      <c r="B351" s="206"/>
    </row>
    <row r="352" spans="1:2" ht="13.5">
      <c r="A352" s="207" t="s">
        <v>238</v>
      </c>
      <c r="B352" s="206"/>
    </row>
    <row r="353" spans="1:2" ht="13.5">
      <c r="A353" s="205" t="s">
        <v>239</v>
      </c>
      <c r="B353" s="206"/>
    </row>
    <row r="354" spans="1:2" ht="13.5">
      <c r="A354" s="205" t="s">
        <v>240</v>
      </c>
      <c r="B354" s="206">
        <f>B355</f>
        <v>0</v>
      </c>
    </row>
    <row r="355" spans="1:2" ht="13.5">
      <c r="A355" s="205" t="s">
        <v>241</v>
      </c>
      <c r="B355" s="206"/>
    </row>
    <row r="356" spans="1:2" ht="13.5">
      <c r="A356" s="203" t="s">
        <v>242</v>
      </c>
      <c r="B356" s="206">
        <f>SUM(B357,B362,B371,B377,B383,B387,B391,B395,B401,B408,)</f>
        <v>56386</v>
      </c>
    </row>
    <row r="357" spans="1:2" ht="13.5">
      <c r="A357" s="207" t="s">
        <v>243</v>
      </c>
      <c r="B357" s="206">
        <f>SUM(B358:B361)</f>
        <v>582</v>
      </c>
    </row>
    <row r="358" spans="1:2" ht="13.5">
      <c r="A358" s="205" t="s">
        <v>36</v>
      </c>
      <c r="B358" s="206">
        <v>167</v>
      </c>
    </row>
    <row r="359" spans="1:2" ht="13.5">
      <c r="A359" s="205" t="s">
        <v>37</v>
      </c>
      <c r="B359" s="206"/>
    </row>
    <row r="360" spans="1:2" ht="13.5">
      <c r="A360" s="205" t="s">
        <v>38</v>
      </c>
      <c r="B360" s="206"/>
    </row>
    <row r="361" spans="1:2" ht="13.5">
      <c r="A361" s="209" t="s">
        <v>244</v>
      </c>
      <c r="B361" s="206">
        <v>415</v>
      </c>
    </row>
    <row r="362" spans="1:2" ht="13.5">
      <c r="A362" s="205" t="s">
        <v>245</v>
      </c>
      <c r="B362" s="206">
        <f>SUM(B363:B370)</f>
        <v>54027</v>
      </c>
    </row>
    <row r="363" spans="1:2" ht="13.5">
      <c r="A363" s="205" t="s">
        <v>246</v>
      </c>
      <c r="B363" s="206">
        <v>1386</v>
      </c>
    </row>
    <row r="364" spans="1:2" ht="13.5">
      <c r="A364" s="205" t="s">
        <v>247</v>
      </c>
      <c r="B364" s="206">
        <v>31254</v>
      </c>
    </row>
    <row r="365" spans="1:2" ht="13.5">
      <c r="A365" s="207" t="s">
        <v>248</v>
      </c>
      <c r="B365" s="206">
        <v>14533</v>
      </c>
    </row>
    <row r="366" spans="1:2" ht="13.5">
      <c r="A366" s="207" t="s">
        <v>249</v>
      </c>
      <c r="B366" s="206">
        <v>6244</v>
      </c>
    </row>
    <row r="367" spans="1:2" ht="13.5">
      <c r="A367" s="207" t="s">
        <v>250</v>
      </c>
      <c r="B367" s="206">
        <v>610</v>
      </c>
    </row>
    <row r="368" spans="1:2" ht="13.5">
      <c r="A368" s="205" t="s">
        <v>251</v>
      </c>
      <c r="B368" s="206"/>
    </row>
    <row r="369" spans="1:2" ht="13.5">
      <c r="A369" s="205" t="s">
        <v>252</v>
      </c>
      <c r="B369" s="206"/>
    </row>
    <row r="370" spans="1:2" ht="13.5">
      <c r="A370" s="205" t="s">
        <v>253</v>
      </c>
      <c r="B370" s="206"/>
    </row>
    <row r="371" spans="1:2" ht="13.5">
      <c r="A371" s="205" t="s">
        <v>254</v>
      </c>
      <c r="B371" s="206">
        <f>SUM(B372:B376)</f>
        <v>979</v>
      </c>
    </row>
    <row r="372" spans="1:2" ht="13.5">
      <c r="A372" s="205" t="s">
        <v>255</v>
      </c>
      <c r="B372" s="206"/>
    </row>
    <row r="373" spans="1:2" ht="13.5">
      <c r="A373" s="205" t="s">
        <v>256</v>
      </c>
      <c r="B373" s="206">
        <v>979</v>
      </c>
    </row>
    <row r="374" spans="1:2" ht="13.5">
      <c r="A374" s="205" t="s">
        <v>257</v>
      </c>
      <c r="B374" s="206"/>
    </row>
    <row r="375" spans="1:2" ht="13.5">
      <c r="A375" s="207" t="s">
        <v>258</v>
      </c>
      <c r="B375" s="206"/>
    </row>
    <row r="376" spans="1:2" ht="13.5">
      <c r="A376" s="207" t="s">
        <v>259</v>
      </c>
      <c r="B376" s="206"/>
    </row>
    <row r="377" spans="1:2" ht="13.5">
      <c r="A377" s="203" t="s">
        <v>260</v>
      </c>
      <c r="B377" s="206">
        <f>SUM(B378:B382)</f>
        <v>94</v>
      </c>
    </row>
    <row r="378" spans="1:2" ht="13.5">
      <c r="A378" s="205" t="s">
        <v>261</v>
      </c>
      <c r="B378" s="206"/>
    </row>
    <row r="379" spans="1:2" ht="13.5">
      <c r="A379" s="205" t="s">
        <v>262</v>
      </c>
      <c r="B379" s="206">
        <v>94</v>
      </c>
    </row>
    <row r="380" spans="1:2" ht="13.5">
      <c r="A380" s="205" t="s">
        <v>263</v>
      </c>
      <c r="B380" s="206"/>
    </row>
    <row r="381" spans="1:2" ht="13.5">
      <c r="A381" s="207" t="s">
        <v>264</v>
      </c>
      <c r="B381" s="206"/>
    </row>
    <row r="382" spans="1:2" ht="13.5">
      <c r="A382" s="207" t="s">
        <v>265</v>
      </c>
      <c r="B382" s="206"/>
    </row>
    <row r="383" spans="1:2" ht="13.5">
      <c r="A383" s="207" t="s">
        <v>266</v>
      </c>
      <c r="B383" s="206">
        <f>SUM(B384:B386)</f>
        <v>0</v>
      </c>
    </row>
    <row r="384" spans="1:2" ht="13.5">
      <c r="A384" s="205" t="s">
        <v>267</v>
      </c>
      <c r="B384" s="206"/>
    </row>
    <row r="385" spans="1:2" ht="13.5">
      <c r="A385" s="205" t="s">
        <v>268</v>
      </c>
      <c r="B385" s="206"/>
    </row>
    <row r="386" spans="1:2" ht="13.5">
      <c r="A386" s="205" t="s">
        <v>269</v>
      </c>
      <c r="B386" s="206"/>
    </row>
    <row r="387" spans="1:2" ht="13.5">
      <c r="A387" s="207" t="s">
        <v>270</v>
      </c>
      <c r="B387" s="206">
        <f>SUM(B388:B390)</f>
        <v>0</v>
      </c>
    </row>
    <row r="388" spans="1:2" ht="13.5">
      <c r="A388" s="207" t="s">
        <v>271</v>
      </c>
      <c r="B388" s="206"/>
    </row>
    <row r="389" spans="1:2" ht="13.5">
      <c r="A389" s="207" t="s">
        <v>272</v>
      </c>
      <c r="B389" s="206"/>
    </row>
    <row r="390" spans="1:2" ht="13.5">
      <c r="A390" s="203" t="s">
        <v>273</v>
      </c>
      <c r="B390" s="206"/>
    </row>
    <row r="391" spans="1:2" ht="13.5">
      <c r="A391" s="205" t="s">
        <v>274</v>
      </c>
      <c r="B391" s="206">
        <f>SUM(B392:B394)</f>
        <v>107</v>
      </c>
    </row>
    <row r="392" spans="1:2" ht="13.5">
      <c r="A392" s="205" t="s">
        <v>275</v>
      </c>
      <c r="B392" s="206">
        <v>107</v>
      </c>
    </row>
    <row r="393" spans="1:2" ht="13.5">
      <c r="A393" s="205" t="s">
        <v>276</v>
      </c>
      <c r="B393" s="206"/>
    </row>
    <row r="394" spans="1:2" ht="13.5">
      <c r="A394" s="207" t="s">
        <v>277</v>
      </c>
      <c r="B394" s="206"/>
    </row>
    <row r="395" spans="1:2" ht="13.5">
      <c r="A395" s="207" t="s">
        <v>278</v>
      </c>
      <c r="B395" s="206">
        <f>SUM(B396:B400)</f>
        <v>597</v>
      </c>
    </row>
    <row r="396" spans="1:2" ht="13.5">
      <c r="A396" s="207" t="s">
        <v>279</v>
      </c>
      <c r="B396" s="206">
        <v>440</v>
      </c>
    </row>
    <row r="397" spans="1:2" ht="13.5">
      <c r="A397" s="205" t="s">
        <v>280</v>
      </c>
      <c r="B397" s="206">
        <v>157</v>
      </c>
    </row>
    <row r="398" spans="1:2" ht="13.5">
      <c r="A398" s="205" t="s">
        <v>281</v>
      </c>
      <c r="B398" s="206"/>
    </row>
    <row r="399" spans="1:2" ht="13.5">
      <c r="A399" s="205" t="s">
        <v>282</v>
      </c>
      <c r="B399" s="206"/>
    </row>
    <row r="400" spans="1:2" ht="13.5">
      <c r="A400" s="205" t="s">
        <v>283</v>
      </c>
      <c r="B400" s="206"/>
    </row>
    <row r="401" spans="1:2" ht="13.5">
      <c r="A401" s="205" t="s">
        <v>284</v>
      </c>
      <c r="B401" s="206">
        <f>SUM(B402:B407)</f>
        <v>0</v>
      </c>
    </row>
    <row r="402" spans="1:2" ht="13.5">
      <c r="A402" s="207" t="s">
        <v>285</v>
      </c>
      <c r="B402" s="206"/>
    </row>
    <row r="403" spans="1:2" ht="13.5">
      <c r="A403" s="207" t="s">
        <v>286</v>
      </c>
      <c r="B403" s="206"/>
    </row>
    <row r="404" spans="1:2" ht="13.5">
      <c r="A404" s="207" t="s">
        <v>287</v>
      </c>
      <c r="B404" s="206"/>
    </row>
    <row r="405" spans="1:2" ht="13.5">
      <c r="A405" s="203" t="s">
        <v>288</v>
      </c>
      <c r="B405" s="206"/>
    </row>
    <row r="406" spans="1:2" ht="13.5">
      <c r="A406" s="205" t="s">
        <v>289</v>
      </c>
      <c r="B406" s="206"/>
    </row>
    <row r="407" spans="1:2" ht="13.5">
      <c r="A407" s="205" t="s">
        <v>290</v>
      </c>
      <c r="B407" s="206"/>
    </row>
    <row r="408" spans="1:2" ht="13.5">
      <c r="A408" s="205" t="s">
        <v>291</v>
      </c>
      <c r="B408" s="206"/>
    </row>
    <row r="409" spans="1:2" ht="13.5">
      <c r="A409" s="203" t="s">
        <v>292</v>
      </c>
      <c r="B409" s="206">
        <f>SUM(B410,B415,B423,B429,B433,B438,B443,B450,B454,B458,)</f>
        <v>20</v>
      </c>
    </row>
    <row r="410" spans="1:2" ht="13.5">
      <c r="A410" s="207" t="s">
        <v>293</v>
      </c>
      <c r="B410" s="206">
        <f>SUM(B411:B414)</f>
        <v>0</v>
      </c>
    </row>
    <row r="411" spans="1:2" ht="13.5">
      <c r="A411" s="205" t="s">
        <v>36</v>
      </c>
      <c r="B411" s="206"/>
    </row>
    <row r="412" spans="1:2" ht="13.5">
      <c r="A412" s="205" t="s">
        <v>37</v>
      </c>
      <c r="B412" s="206"/>
    </row>
    <row r="413" spans="1:2" ht="13.5">
      <c r="A413" s="205" t="s">
        <v>38</v>
      </c>
      <c r="B413" s="206"/>
    </row>
    <row r="414" spans="1:2" ht="13.5">
      <c r="A414" s="207" t="s">
        <v>294</v>
      </c>
      <c r="B414" s="206"/>
    </row>
    <row r="415" spans="1:2" ht="13.5">
      <c r="A415" s="205" t="s">
        <v>295</v>
      </c>
      <c r="B415" s="206">
        <f>SUM(B416:B422)</f>
        <v>0</v>
      </c>
    </row>
    <row r="416" spans="1:2" ht="13.5">
      <c r="A416" s="205" t="s">
        <v>296</v>
      </c>
      <c r="B416" s="206"/>
    </row>
    <row r="417" spans="1:2" ht="13.5">
      <c r="A417" s="203" t="s">
        <v>297</v>
      </c>
      <c r="B417" s="206"/>
    </row>
    <row r="418" spans="1:2" ht="13.5">
      <c r="A418" s="205" t="s">
        <v>298</v>
      </c>
      <c r="B418" s="206"/>
    </row>
    <row r="419" spans="1:2" ht="13.5">
      <c r="A419" s="205" t="s">
        <v>299</v>
      </c>
      <c r="B419" s="206"/>
    </row>
    <row r="420" spans="1:2" ht="13.5">
      <c r="A420" s="205" t="s">
        <v>300</v>
      </c>
      <c r="B420" s="206"/>
    </row>
    <row r="421" spans="1:2" ht="13.5">
      <c r="A421" s="207" t="s">
        <v>301</v>
      </c>
      <c r="B421" s="206"/>
    </row>
    <row r="422" spans="1:2" ht="13.5">
      <c r="A422" s="207" t="s">
        <v>302</v>
      </c>
      <c r="B422" s="206"/>
    </row>
    <row r="423" spans="1:2" ht="13.5">
      <c r="A423" s="207" t="s">
        <v>303</v>
      </c>
      <c r="B423" s="206">
        <f>SUM(B424:B428)</f>
        <v>0</v>
      </c>
    </row>
    <row r="424" spans="1:2" ht="13.5">
      <c r="A424" s="205" t="s">
        <v>296</v>
      </c>
      <c r="B424" s="206"/>
    </row>
    <row r="425" spans="1:2" ht="13.5">
      <c r="A425" s="205" t="s">
        <v>304</v>
      </c>
      <c r="B425" s="206"/>
    </row>
    <row r="426" spans="1:2" ht="13.5">
      <c r="A426" s="205" t="s">
        <v>305</v>
      </c>
      <c r="B426" s="206"/>
    </row>
    <row r="427" spans="1:2" ht="13.5">
      <c r="A427" s="207" t="s">
        <v>306</v>
      </c>
      <c r="B427" s="206"/>
    </row>
    <row r="428" spans="1:2" ht="13.5">
      <c r="A428" s="207" t="s">
        <v>307</v>
      </c>
      <c r="B428" s="206"/>
    </row>
    <row r="429" spans="1:2" ht="13.5">
      <c r="A429" s="207" t="s">
        <v>308</v>
      </c>
      <c r="B429" s="206">
        <f>SUM(B430:B432)</f>
        <v>0</v>
      </c>
    </row>
    <row r="430" spans="1:2" ht="13.5">
      <c r="A430" s="203" t="s">
        <v>296</v>
      </c>
      <c r="B430" s="206"/>
    </row>
    <row r="431" spans="1:2" ht="13.5">
      <c r="A431" s="205" t="s">
        <v>309</v>
      </c>
      <c r="B431" s="206"/>
    </row>
    <row r="432" spans="1:2" ht="13.5">
      <c r="A432" s="214" t="s">
        <v>310</v>
      </c>
      <c r="B432" s="206"/>
    </row>
    <row r="433" spans="1:2" ht="13.5">
      <c r="A433" s="207" t="s">
        <v>311</v>
      </c>
      <c r="B433" s="206">
        <f>SUM(B434:B437)</f>
        <v>0</v>
      </c>
    </row>
    <row r="434" spans="1:2" ht="13.5">
      <c r="A434" s="207" t="s">
        <v>296</v>
      </c>
      <c r="B434" s="206"/>
    </row>
    <row r="435" spans="1:2" ht="13.5">
      <c r="A435" s="205" t="s">
        <v>312</v>
      </c>
      <c r="B435" s="206"/>
    </row>
    <row r="436" spans="1:2" ht="13.5">
      <c r="A436" s="205" t="s">
        <v>313</v>
      </c>
      <c r="B436" s="206"/>
    </row>
    <row r="437" spans="1:2" ht="13.5">
      <c r="A437" s="205" t="s">
        <v>314</v>
      </c>
      <c r="B437" s="206"/>
    </row>
    <row r="438" spans="1:2" ht="13.5">
      <c r="A438" s="207" t="s">
        <v>315</v>
      </c>
      <c r="B438" s="206">
        <f>SUM(B439:B442)</f>
        <v>0</v>
      </c>
    </row>
    <row r="439" spans="1:2" ht="13.5">
      <c r="A439" s="207" t="s">
        <v>316</v>
      </c>
      <c r="B439" s="206"/>
    </row>
    <row r="440" spans="1:2" ht="13.5">
      <c r="A440" s="207" t="s">
        <v>317</v>
      </c>
      <c r="B440" s="206"/>
    </row>
    <row r="441" spans="1:2" ht="13.5">
      <c r="A441" s="207" t="s">
        <v>318</v>
      </c>
      <c r="B441" s="206"/>
    </row>
    <row r="442" spans="1:2" ht="13.5">
      <c r="A442" s="207" t="s">
        <v>319</v>
      </c>
      <c r="B442" s="206"/>
    </row>
    <row r="443" spans="1:2" ht="13.5">
      <c r="A443" s="205" t="s">
        <v>320</v>
      </c>
      <c r="B443" s="206">
        <f>SUM(B444:B449)</f>
        <v>20</v>
      </c>
    </row>
    <row r="444" spans="1:2" ht="13.5">
      <c r="A444" s="205" t="s">
        <v>296</v>
      </c>
      <c r="B444" s="206">
        <v>8</v>
      </c>
    </row>
    <row r="445" spans="1:2" ht="13.5">
      <c r="A445" s="207" t="s">
        <v>321</v>
      </c>
      <c r="B445" s="206">
        <v>12</v>
      </c>
    </row>
    <row r="446" spans="1:2" ht="13.5">
      <c r="A446" s="207" t="s">
        <v>322</v>
      </c>
      <c r="B446" s="206"/>
    </row>
    <row r="447" spans="1:2" ht="13.5">
      <c r="A447" s="207" t="s">
        <v>323</v>
      </c>
      <c r="B447" s="206"/>
    </row>
    <row r="448" spans="1:2" ht="13.5">
      <c r="A448" s="205" t="s">
        <v>324</v>
      </c>
      <c r="B448" s="206"/>
    </row>
    <row r="449" spans="1:2" ht="13.5">
      <c r="A449" s="205" t="s">
        <v>325</v>
      </c>
      <c r="B449" s="206"/>
    </row>
    <row r="450" spans="1:2" ht="13.5">
      <c r="A450" s="205" t="s">
        <v>326</v>
      </c>
      <c r="B450" s="206">
        <f>SUM(B451:B453)</f>
        <v>0</v>
      </c>
    </row>
    <row r="451" spans="1:2" ht="13.5">
      <c r="A451" s="207" t="s">
        <v>327</v>
      </c>
      <c r="B451" s="206"/>
    </row>
    <row r="452" spans="1:2" ht="13.5">
      <c r="A452" s="207" t="s">
        <v>328</v>
      </c>
      <c r="B452" s="206"/>
    </row>
    <row r="453" spans="1:2" ht="13.5">
      <c r="A453" s="207" t="s">
        <v>329</v>
      </c>
      <c r="B453" s="206"/>
    </row>
    <row r="454" spans="1:2" ht="13.5">
      <c r="A454" s="203" t="s">
        <v>330</v>
      </c>
      <c r="B454" s="206">
        <f>SUM(B455:B457)</f>
        <v>0</v>
      </c>
    </row>
    <row r="455" spans="1:2" ht="13.5">
      <c r="A455" s="207" t="s">
        <v>331</v>
      </c>
      <c r="B455" s="206"/>
    </row>
    <row r="456" spans="1:2" ht="13.5">
      <c r="A456" s="207" t="s">
        <v>332</v>
      </c>
      <c r="B456" s="206"/>
    </row>
    <row r="457" spans="1:2" ht="13.5">
      <c r="A457" s="207" t="s">
        <v>333</v>
      </c>
      <c r="B457" s="206"/>
    </row>
    <row r="458" spans="1:2" ht="13.5">
      <c r="A458" s="205" t="s">
        <v>334</v>
      </c>
      <c r="B458" s="206">
        <f>SUM(B459:B462)</f>
        <v>0</v>
      </c>
    </row>
    <row r="459" spans="1:2" ht="13.5">
      <c r="A459" s="205" t="s">
        <v>335</v>
      </c>
      <c r="B459" s="206"/>
    </row>
    <row r="460" spans="1:2" ht="13.5">
      <c r="A460" s="207" t="s">
        <v>336</v>
      </c>
      <c r="B460" s="206"/>
    </row>
    <row r="461" spans="1:2" ht="13.5">
      <c r="A461" s="207" t="s">
        <v>337</v>
      </c>
      <c r="B461" s="206"/>
    </row>
    <row r="462" spans="1:2" ht="13.5">
      <c r="A462" s="207" t="s">
        <v>338</v>
      </c>
      <c r="B462" s="206"/>
    </row>
    <row r="463" spans="1:2" ht="13.5">
      <c r="A463" s="203" t="s">
        <v>339</v>
      </c>
      <c r="B463" s="206">
        <f>SUM(B464,B480,B488,B499,B508,B516)</f>
        <v>6369</v>
      </c>
    </row>
    <row r="464" spans="1:2" ht="13.5">
      <c r="A464" s="203" t="s">
        <v>340</v>
      </c>
      <c r="B464" s="206">
        <f>SUM(B465:B479)</f>
        <v>2672</v>
      </c>
    </row>
    <row r="465" spans="1:2" ht="13.5">
      <c r="A465" s="203" t="s">
        <v>36</v>
      </c>
      <c r="B465" s="206">
        <v>2363</v>
      </c>
    </row>
    <row r="466" spans="1:2" ht="13.5">
      <c r="A466" s="203" t="s">
        <v>37</v>
      </c>
      <c r="B466" s="206"/>
    </row>
    <row r="467" spans="1:2" ht="13.5">
      <c r="A467" s="203" t="s">
        <v>38</v>
      </c>
      <c r="B467" s="206"/>
    </row>
    <row r="468" spans="1:2" ht="13.5">
      <c r="A468" s="203" t="s">
        <v>341</v>
      </c>
      <c r="B468" s="206">
        <v>80</v>
      </c>
    </row>
    <row r="469" spans="1:2" ht="13.5">
      <c r="A469" s="203" t="s">
        <v>342</v>
      </c>
      <c r="B469" s="206"/>
    </row>
    <row r="470" spans="1:2" ht="13.5">
      <c r="A470" s="203" t="s">
        <v>343</v>
      </c>
      <c r="B470" s="206"/>
    </row>
    <row r="471" spans="1:2" ht="13.5">
      <c r="A471" s="203" t="s">
        <v>344</v>
      </c>
      <c r="B471" s="206"/>
    </row>
    <row r="472" spans="1:2" ht="13.5">
      <c r="A472" s="203" t="s">
        <v>345</v>
      </c>
      <c r="B472" s="206">
        <v>30</v>
      </c>
    </row>
    <row r="473" spans="1:2" ht="13.5">
      <c r="A473" s="203" t="s">
        <v>346</v>
      </c>
      <c r="B473" s="206">
        <v>199</v>
      </c>
    </row>
    <row r="474" spans="1:2" ht="13.5">
      <c r="A474" s="203" t="s">
        <v>347</v>
      </c>
      <c r="B474" s="206"/>
    </row>
    <row r="475" spans="1:2" ht="13.5">
      <c r="A475" s="203" t="s">
        <v>348</v>
      </c>
      <c r="B475" s="206"/>
    </row>
    <row r="476" spans="1:2" ht="13.5">
      <c r="A476" s="203" t="s">
        <v>349</v>
      </c>
      <c r="B476" s="206"/>
    </row>
    <row r="477" spans="1:2" ht="13.5">
      <c r="A477" s="203" t="s">
        <v>350</v>
      </c>
      <c r="B477" s="206"/>
    </row>
    <row r="478" spans="1:2" ht="13.5">
      <c r="A478" s="203" t="s">
        <v>351</v>
      </c>
      <c r="B478" s="206"/>
    </row>
    <row r="479" spans="1:2" ht="13.5">
      <c r="A479" s="203" t="s">
        <v>352</v>
      </c>
      <c r="B479" s="206"/>
    </row>
    <row r="480" spans="1:2" ht="13.5">
      <c r="A480" s="203" t="s">
        <v>353</v>
      </c>
      <c r="B480" s="206">
        <f>SUM(B481:B487)</f>
        <v>131</v>
      </c>
    </row>
    <row r="481" spans="1:2" ht="13.5">
      <c r="A481" s="203" t="s">
        <v>36</v>
      </c>
      <c r="B481" s="206">
        <v>71</v>
      </c>
    </row>
    <row r="482" spans="1:2" ht="13.5">
      <c r="A482" s="203" t="s">
        <v>37</v>
      </c>
      <c r="B482" s="206"/>
    </row>
    <row r="483" spans="1:2" ht="13.5">
      <c r="A483" s="203" t="s">
        <v>38</v>
      </c>
      <c r="B483" s="206"/>
    </row>
    <row r="484" spans="1:2" ht="13.5">
      <c r="A484" s="203" t="s">
        <v>354</v>
      </c>
      <c r="B484" s="206"/>
    </row>
    <row r="485" spans="1:2" ht="13.5">
      <c r="A485" s="203" t="s">
        <v>355</v>
      </c>
      <c r="B485" s="206">
        <v>60</v>
      </c>
    </row>
    <row r="486" spans="1:2" ht="13.5">
      <c r="A486" s="203" t="s">
        <v>356</v>
      </c>
      <c r="B486" s="206"/>
    </row>
    <row r="487" spans="1:2" ht="13.5">
      <c r="A487" s="203" t="s">
        <v>357</v>
      </c>
      <c r="B487" s="206"/>
    </row>
    <row r="488" spans="1:2" ht="13.5">
      <c r="A488" s="203" t="s">
        <v>358</v>
      </c>
      <c r="B488" s="206">
        <f>SUM(B489:B498)</f>
        <v>244</v>
      </c>
    </row>
    <row r="489" spans="1:2" ht="13.5">
      <c r="A489" s="203" t="s">
        <v>36</v>
      </c>
      <c r="B489" s="206">
        <v>116</v>
      </c>
    </row>
    <row r="490" spans="1:2" ht="13.5">
      <c r="A490" s="203" t="s">
        <v>37</v>
      </c>
      <c r="B490" s="206"/>
    </row>
    <row r="491" spans="1:2" ht="13.5">
      <c r="A491" s="203" t="s">
        <v>38</v>
      </c>
      <c r="B491" s="206"/>
    </row>
    <row r="492" spans="1:2" ht="13.5">
      <c r="A492" s="203" t="s">
        <v>359</v>
      </c>
      <c r="B492" s="206"/>
    </row>
    <row r="493" spans="1:2" ht="13.5">
      <c r="A493" s="203" t="s">
        <v>360</v>
      </c>
      <c r="B493" s="206"/>
    </row>
    <row r="494" spans="1:2" ht="13.5">
      <c r="A494" s="203" t="s">
        <v>361</v>
      </c>
      <c r="B494" s="206"/>
    </row>
    <row r="495" spans="1:2" ht="13.5">
      <c r="A495" s="203" t="s">
        <v>362</v>
      </c>
      <c r="B495" s="206">
        <v>90</v>
      </c>
    </row>
    <row r="496" spans="1:2" ht="13.5">
      <c r="A496" s="203" t="s">
        <v>363</v>
      </c>
      <c r="B496" s="206">
        <v>38</v>
      </c>
    </row>
    <row r="497" spans="1:2" ht="13.5">
      <c r="A497" s="203" t="s">
        <v>364</v>
      </c>
      <c r="B497" s="206"/>
    </row>
    <row r="498" spans="1:2" ht="13.5">
      <c r="A498" s="203" t="s">
        <v>365</v>
      </c>
      <c r="B498" s="206"/>
    </row>
    <row r="499" spans="1:2" ht="13.5">
      <c r="A499" s="203" t="s">
        <v>366</v>
      </c>
      <c r="B499" s="206">
        <f>SUM(B500:B507)</f>
        <v>10</v>
      </c>
    </row>
    <row r="500" spans="1:2" ht="13.5">
      <c r="A500" s="203" t="s">
        <v>36</v>
      </c>
      <c r="B500" s="206">
        <v>10</v>
      </c>
    </row>
    <row r="501" spans="1:2" ht="13.5">
      <c r="A501" s="203" t="s">
        <v>367</v>
      </c>
      <c r="B501" s="206"/>
    </row>
    <row r="502" spans="1:2" ht="13.5">
      <c r="A502" s="203" t="s">
        <v>38</v>
      </c>
      <c r="B502" s="206"/>
    </row>
    <row r="503" spans="1:2" ht="13.5">
      <c r="A503" s="203" t="s">
        <v>368</v>
      </c>
      <c r="B503" s="206"/>
    </row>
    <row r="504" spans="1:2" ht="13.5">
      <c r="A504" s="203" t="s">
        <v>369</v>
      </c>
      <c r="B504" s="206"/>
    </row>
    <row r="505" spans="1:2" ht="13.5">
      <c r="A505" s="203" t="s">
        <v>370</v>
      </c>
      <c r="B505" s="206"/>
    </row>
    <row r="506" spans="1:2" ht="13.5">
      <c r="A506" s="203" t="s">
        <v>371</v>
      </c>
      <c r="B506" s="206"/>
    </row>
    <row r="507" spans="1:2" ht="13.5">
      <c r="A507" s="203" t="s">
        <v>372</v>
      </c>
      <c r="B507" s="206"/>
    </row>
    <row r="508" spans="1:2" ht="13.5">
      <c r="A508" s="203" t="s">
        <v>373</v>
      </c>
      <c r="B508" s="206">
        <f>SUM(B509:B515)</f>
        <v>3312</v>
      </c>
    </row>
    <row r="509" spans="1:2" ht="13.5">
      <c r="A509" s="203" t="s">
        <v>36</v>
      </c>
      <c r="B509" s="206"/>
    </row>
    <row r="510" spans="1:2" ht="13.5">
      <c r="A510" s="203" t="s">
        <v>37</v>
      </c>
      <c r="B510" s="206"/>
    </row>
    <row r="511" spans="1:2" ht="13.5">
      <c r="A511" s="203" t="s">
        <v>38</v>
      </c>
      <c r="B511" s="206"/>
    </row>
    <row r="512" spans="1:2" ht="13.5">
      <c r="A512" s="203" t="s">
        <v>374</v>
      </c>
      <c r="B512" s="206"/>
    </row>
    <row r="513" spans="1:2" ht="13.5">
      <c r="A513" s="203" t="s">
        <v>375</v>
      </c>
      <c r="B513" s="206">
        <v>3312</v>
      </c>
    </row>
    <row r="514" spans="1:2" ht="13.5">
      <c r="A514" s="203" t="s">
        <v>376</v>
      </c>
      <c r="B514" s="206"/>
    </row>
    <row r="515" spans="1:2" ht="13.5">
      <c r="A515" s="203" t="s">
        <v>377</v>
      </c>
      <c r="B515" s="206"/>
    </row>
    <row r="516" spans="1:2" ht="13.5">
      <c r="A516" s="203" t="s">
        <v>378</v>
      </c>
      <c r="B516" s="206">
        <f>SUM(B517:B519)</f>
        <v>0</v>
      </c>
    </row>
    <row r="517" spans="1:2" ht="13.5">
      <c r="A517" s="203" t="s">
        <v>379</v>
      </c>
      <c r="B517" s="206"/>
    </row>
    <row r="518" spans="1:2" ht="13.5">
      <c r="A518" s="203" t="s">
        <v>380</v>
      </c>
      <c r="B518" s="206"/>
    </row>
    <row r="519" spans="1:2" ht="13.5">
      <c r="A519" s="203" t="s">
        <v>381</v>
      </c>
      <c r="B519" s="206"/>
    </row>
    <row r="520" spans="1:2" ht="13.5">
      <c r="A520" s="203" t="s">
        <v>382</v>
      </c>
      <c r="B520" s="206">
        <f>SUM(B521,B535,B543,B545,B553,B557,B567,B575,B582,B590,B599,B604,B607,B610,B613,B616,B619,B623,B628,B636,B639)</f>
        <v>39042</v>
      </c>
    </row>
    <row r="521" spans="1:2" ht="13.5">
      <c r="A521" s="203" t="s">
        <v>383</v>
      </c>
      <c r="B521" s="206">
        <f>SUM(B522:B534)</f>
        <v>1664</v>
      </c>
    </row>
    <row r="522" spans="1:2" ht="13.5">
      <c r="A522" s="203" t="s">
        <v>36</v>
      </c>
      <c r="B522" s="206">
        <v>476</v>
      </c>
    </row>
    <row r="523" spans="1:2" ht="13.5">
      <c r="A523" s="203" t="s">
        <v>37</v>
      </c>
      <c r="B523" s="206"/>
    </row>
    <row r="524" spans="1:2" ht="13.5">
      <c r="A524" s="203" t="s">
        <v>38</v>
      </c>
      <c r="B524" s="206"/>
    </row>
    <row r="525" spans="1:2" ht="13.5">
      <c r="A525" s="203" t="s">
        <v>384</v>
      </c>
      <c r="B525" s="206"/>
    </row>
    <row r="526" spans="1:2" ht="13.5">
      <c r="A526" s="203" t="s">
        <v>385</v>
      </c>
      <c r="B526" s="206"/>
    </row>
    <row r="527" spans="1:2" ht="13.5">
      <c r="A527" s="203" t="s">
        <v>386</v>
      </c>
      <c r="B527" s="206">
        <v>196</v>
      </c>
    </row>
    <row r="528" spans="1:2" ht="13.5">
      <c r="A528" s="203" t="s">
        <v>387</v>
      </c>
      <c r="B528" s="206"/>
    </row>
    <row r="529" spans="1:2" ht="13.5">
      <c r="A529" s="203" t="s">
        <v>78</v>
      </c>
      <c r="B529" s="206"/>
    </row>
    <row r="530" spans="1:2" ht="13.5">
      <c r="A530" s="203" t="s">
        <v>388</v>
      </c>
      <c r="B530" s="206">
        <v>992</v>
      </c>
    </row>
    <row r="531" spans="1:2" ht="13.5">
      <c r="A531" s="203" t="s">
        <v>389</v>
      </c>
      <c r="B531" s="206"/>
    </row>
    <row r="532" spans="1:2" ht="13.5">
      <c r="A532" s="203" t="s">
        <v>390</v>
      </c>
      <c r="B532" s="206"/>
    </row>
    <row r="533" spans="1:2" ht="13.5">
      <c r="A533" s="203" t="s">
        <v>391</v>
      </c>
      <c r="B533" s="206"/>
    </row>
    <row r="534" spans="1:2" ht="13.5">
      <c r="A534" s="203" t="s">
        <v>392</v>
      </c>
      <c r="B534" s="206"/>
    </row>
    <row r="535" spans="1:2" ht="13.5">
      <c r="A535" s="203" t="s">
        <v>393</v>
      </c>
      <c r="B535" s="206">
        <f>SUM(B536:B542)</f>
        <v>728</v>
      </c>
    </row>
    <row r="536" spans="1:2" ht="13.5">
      <c r="A536" s="203" t="s">
        <v>36</v>
      </c>
      <c r="B536" s="206">
        <v>270</v>
      </c>
    </row>
    <row r="537" spans="1:2" ht="13.5">
      <c r="A537" s="203" t="s">
        <v>37</v>
      </c>
      <c r="B537" s="206"/>
    </row>
    <row r="538" spans="1:2" ht="13.5">
      <c r="A538" s="203" t="s">
        <v>38</v>
      </c>
      <c r="B538" s="206"/>
    </row>
    <row r="539" spans="1:2" ht="13.5">
      <c r="A539" s="203" t="s">
        <v>394</v>
      </c>
      <c r="B539" s="206"/>
    </row>
    <row r="540" spans="1:2" ht="13.5">
      <c r="A540" s="203" t="s">
        <v>395</v>
      </c>
      <c r="B540" s="206"/>
    </row>
    <row r="541" spans="1:2" ht="13.5">
      <c r="A541" s="203" t="s">
        <v>396</v>
      </c>
      <c r="B541" s="206"/>
    </row>
    <row r="542" spans="1:2" ht="13.5">
      <c r="A542" s="203" t="s">
        <v>397</v>
      </c>
      <c r="B542" s="206">
        <v>458</v>
      </c>
    </row>
    <row r="543" spans="1:2" ht="13.5">
      <c r="A543" s="203" t="s">
        <v>398</v>
      </c>
      <c r="B543" s="206">
        <f>SUM(B544:B544)</f>
        <v>0</v>
      </c>
    </row>
    <row r="544" spans="1:2" ht="13.5">
      <c r="A544" s="203" t="s">
        <v>399</v>
      </c>
      <c r="B544" s="206"/>
    </row>
    <row r="545" spans="1:2" ht="13.5">
      <c r="A545" s="203" t="s">
        <v>400</v>
      </c>
      <c r="B545" s="206">
        <f>SUM(B546:B552)</f>
        <v>10240</v>
      </c>
    </row>
    <row r="546" spans="1:2" ht="13.5">
      <c r="A546" s="203" t="s">
        <v>401</v>
      </c>
      <c r="B546" s="206">
        <v>141</v>
      </c>
    </row>
    <row r="547" spans="1:2" ht="13.5">
      <c r="A547" s="203" t="s">
        <v>402</v>
      </c>
      <c r="B547" s="206">
        <v>356</v>
      </c>
    </row>
    <row r="548" spans="1:2" ht="13.5">
      <c r="A548" s="203" t="s">
        <v>403</v>
      </c>
      <c r="B548" s="206"/>
    </row>
    <row r="549" spans="1:2" ht="13.5">
      <c r="A549" s="203" t="s">
        <v>404</v>
      </c>
      <c r="B549" s="206">
        <v>9593</v>
      </c>
    </row>
    <row r="550" spans="1:2" ht="13.5">
      <c r="A550" s="203" t="s">
        <v>405</v>
      </c>
      <c r="B550" s="206">
        <v>150</v>
      </c>
    </row>
    <row r="551" spans="1:2" ht="13.5">
      <c r="A551" s="203" t="s">
        <v>406</v>
      </c>
      <c r="B551" s="206"/>
    </row>
    <row r="552" spans="1:2" ht="13.5">
      <c r="A552" s="203" t="s">
        <v>407</v>
      </c>
      <c r="B552" s="206"/>
    </row>
    <row r="553" spans="1:2" ht="13.5">
      <c r="A553" s="203" t="s">
        <v>408</v>
      </c>
      <c r="B553" s="206">
        <f>SUM(B554:B556)</f>
        <v>0</v>
      </c>
    </row>
    <row r="554" spans="1:2" ht="13.5">
      <c r="A554" s="203" t="s">
        <v>409</v>
      </c>
      <c r="B554" s="206"/>
    </row>
    <row r="555" spans="1:2" ht="13.5">
      <c r="A555" s="203" t="s">
        <v>410</v>
      </c>
      <c r="B555" s="206"/>
    </row>
    <row r="556" spans="1:2" ht="13.5">
      <c r="A556" s="203" t="s">
        <v>411</v>
      </c>
      <c r="B556" s="206"/>
    </row>
    <row r="557" spans="1:2" ht="13.5">
      <c r="A557" s="203" t="s">
        <v>412</v>
      </c>
      <c r="B557" s="206">
        <f>SUM(B558:B566)</f>
        <v>1336</v>
      </c>
    </row>
    <row r="558" spans="1:2" ht="13.5">
      <c r="A558" s="203" t="s">
        <v>413</v>
      </c>
      <c r="B558" s="206"/>
    </row>
    <row r="559" spans="1:2" ht="13.5">
      <c r="A559" s="203" t="s">
        <v>414</v>
      </c>
      <c r="B559" s="206"/>
    </row>
    <row r="560" spans="1:2" ht="13.5">
      <c r="A560" s="203" t="s">
        <v>415</v>
      </c>
      <c r="B560" s="206"/>
    </row>
    <row r="561" spans="1:2" ht="13.5">
      <c r="A561" s="203" t="s">
        <v>416</v>
      </c>
      <c r="B561" s="206"/>
    </row>
    <row r="562" spans="1:2" ht="13.5">
      <c r="A562" s="203" t="s">
        <v>417</v>
      </c>
      <c r="B562" s="206"/>
    </row>
    <row r="563" spans="1:2" ht="13.5">
      <c r="A563" s="203" t="s">
        <v>418</v>
      </c>
      <c r="B563" s="206"/>
    </row>
    <row r="564" spans="1:2" ht="13.5">
      <c r="A564" s="203" t="s">
        <v>419</v>
      </c>
      <c r="B564" s="206"/>
    </row>
    <row r="565" spans="1:2" ht="13.5">
      <c r="A565" s="203" t="s">
        <v>420</v>
      </c>
      <c r="B565" s="206"/>
    </row>
    <row r="566" spans="1:2" ht="13.5">
      <c r="A566" s="203" t="s">
        <v>421</v>
      </c>
      <c r="B566" s="206">
        <v>1336</v>
      </c>
    </row>
    <row r="567" spans="1:2" ht="13.5">
      <c r="A567" s="203" t="s">
        <v>422</v>
      </c>
      <c r="B567" s="206">
        <f>SUM(B568:B574)</f>
        <v>1377</v>
      </c>
    </row>
    <row r="568" spans="1:2" ht="13.5">
      <c r="A568" s="203" t="s">
        <v>423</v>
      </c>
      <c r="B568" s="206">
        <v>632</v>
      </c>
    </row>
    <row r="569" spans="1:2" ht="13.5">
      <c r="A569" s="203" t="s">
        <v>424</v>
      </c>
      <c r="B569" s="206">
        <v>28</v>
      </c>
    </row>
    <row r="570" spans="1:2" ht="13.5">
      <c r="A570" s="203" t="s">
        <v>425</v>
      </c>
      <c r="B570" s="206">
        <v>388</v>
      </c>
    </row>
    <row r="571" spans="1:2" ht="13.5">
      <c r="A571" s="203" t="s">
        <v>426</v>
      </c>
      <c r="B571" s="206">
        <v>43</v>
      </c>
    </row>
    <row r="572" spans="1:2" ht="13.5">
      <c r="A572" s="203" t="s">
        <v>427</v>
      </c>
      <c r="B572" s="206">
        <v>286</v>
      </c>
    </row>
    <row r="573" spans="1:2" ht="13.5">
      <c r="A573" s="203" t="s">
        <v>428</v>
      </c>
      <c r="B573" s="206"/>
    </row>
    <row r="574" spans="1:2" ht="13.5">
      <c r="A574" s="203" t="s">
        <v>429</v>
      </c>
      <c r="B574" s="206"/>
    </row>
    <row r="575" spans="1:2" ht="13.5">
      <c r="A575" s="203" t="s">
        <v>430</v>
      </c>
      <c r="B575" s="206">
        <f>SUM(B576:B581)</f>
        <v>65</v>
      </c>
    </row>
    <row r="576" spans="1:2" ht="13.5">
      <c r="A576" s="203" t="s">
        <v>431</v>
      </c>
      <c r="B576" s="215"/>
    </row>
    <row r="577" spans="1:2" ht="13.5">
      <c r="A577" s="203" t="s">
        <v>432</v>
      </c>
      <c r="B577" s="206"/>
    </row>
    <row r="578" spans="1:2" ht="13.5">
      <c r="A578" s="203" t="s">
        <v>433</v>
      </c>
      <c r="B578" s="206"/>
    </row>
    <row r="579" spans="1:2" ht="13.5">
      <c r="A579" s="203" t="s">
        <v>434</v>
      </c>
      <c r="B579" s="206"/>
    </row>
    <row r="580" spans="1:2" ht="13.5">
      <c r="A580" s="203" t="s">
        <v>435</v>
      </c>
      <c r="B580" s="206"/>
    </row>
    <row r="581" spans="1:2" ht="13.5">
      <c r="A581" s="203" t="s">
        <v>436</v>
      </c>
      <c r="B581" s="206">
        <v>65</v>
      </c>
    </row>
    <row r="582" spans="1:2" ht="13.5">
      <c r="A582" s="203" t="s">
        <v>437</v>
      </c>
      <c r="B582" s="206">
        <f>SUM(B583:B589)</f>
        <v>1228</v>
      </c>
    </row>
    <row r="583" spans="1:2" ht="13.5">
      <c r="A583" s="203" t="s">
        <v>438</v>
      </c>
      <c r="B583" s="215"/>
    </row>
    <row r="584" spans="1:2" ht="13.5">
      <c r="A584" s="203" t="s">
        <v>439</v>
      </c>
      <c r="B584" s="215"/>
    </row>
    <row r="585" spans="1:2" ht="13.5">
      <c r="A585" s="203" t="s">
        <v>440</v>
      </c>
      <c r="B585" s="206"/>
    </row>
    <row r="586" spans="1:2" ht="13.5">
      <c r="A586" s="203" t="s">
        <v>441</v>
      </c>
      <c r="B586" s="206">
        <v>105</v>
      </c>
    </row>
    <row r="587" spans="1:2" ht="13.5">
      <c r="A587" s="203" t="s">
        <v>442</v>
      </c>
      <c r="B587" s="206">
        <v>668</v>
      </c>
    </row>
    <row r="588" spans="1:2" ht="13.5">
      <c r="A588" s="203" t="s">
        <v>443</v>
      </c>
      <c r="B588" s="206">
        <v>455</v>
      </c>
    </row>
    <row r="589" spans="1:2" ht="13.5">
      <c r="A589" s="203" t="s">
        <v>444</v>
      </c>
      <c r="B589" s="206"/>
    </row>
    <row r="590" spans="1:2" ht="13.5">
      <c r="A590" s="203" t="s">
        <v>445</v>
      </c>
      <c r="B590" s="206">
        <f>SUM(B591:B598)</f>
        <v>1192</v>
      </c>
    </row>
    <row r="591" spans="1:2" ht="13.5">
      <c r="A591" s="203" t="s">
        <v>36</v>
      </c>
      <c r="B591" s="206">
        <v>113</v>
      </c>
    </row>
    <row r="592" spans="1:2" ht="13.5">
      <c r="A592" s="203" t="s">
        <v>37</v>
      </c>
      <c r="B592" s="206"/>
    </row>
    <row r="593" spans="1:2" ht="13.5">
      <c r="A593" s="203" t="s">
        <v>38</v>
      </c>
      <c r="B593" s="206"/>
    </row>
    <row r="594" spans="1:2" ht="13.5">
      <c r="A594" s="203" t="s">
        <v>446</v>
      </c>
      <c r="B594" s="206"/>
    </row>
    <row r="595" spans="1:2" ht="13.5">
      <c r="A595" s="203" t="s">
        <v>447</v>
      </c>
      <c r="B595" s="206"/>
    </row>
    <row r="596" spans="1:2" ht="13.5">
      <c r="A596" s="203" t="s">
        <v>448</v>
      </c>
      <c r="B596" s="206"/>
    </row>
    <row r="597" spans="1:2" ht="13.5">
      <c r="A597" s="203" t="s">
        <v>449</v>
      </c>
      <c r="B597" s="206">
        <v>1079</v>
      </c>
    </row>
    <row r="598" spans="1:2" ht="13.5">
      <c r="A598" s="203" t="s">
        <v>450</v>
      </c>
      <c r="B598" s="206"/>
    </row>
    <row r="599" spans="1:2" ht="13.5">
      <c r="A599" s="203" t="s">
        <v>451</v>
      </c>
      <c r="B599" s="206">
        <v>836</v>
      </c>
    </row>
    <row r="600" spans="1:2" ht="13.5">
      <c r="A600" s="203" t="s">
        <v>36</v>
      </c>
      <c r="B600" s="206"/>
    </row>
    <row r="601" spans="1:2" ht="13.5">
      <c r="A601" s="203" t="s">
        <v>37</v>
      </c>
      <c r="B601" s="206"/>
    </row>
    <row r="602" spans="1:2" ht="13.5">
      <c r="A602" s="203" t="s">
        <v>38</v>
      </c>
      <c r="B602" s="206"/>
    </row>
    <row r="603" spans="1:2" ht="13.5">
      <c r="A603" s="203" t="s">
        <v>452</v>
      </c>
      <c r="B603" s="206"/>
    </row>
    <row r="604" spans="1:2" ht="13.5">
      <c r="A604" s="203" t="s">
        <v>453</v>
      </c>
      <c r="B604" s="206">
        <f>SUM(B605:B606)</f>
        <v>10111</v>
      </c>
    </row>
    <row r="605" spans="1:2" ht="13.5">
      <c r="A605" s="203" t="s">
        <v>454</v>
      </c>
      <c r="B605" s="206"/>
    </row>
    <row r="606" spans="1:2" ht="13.5">
      <c r="A606" s="203" t="s">
        <v>455</v>
      </c>
      <c r="B606" s="206">
        <v>10111</v>
      </c>
    </row>
    <row r="607" spans="1:2" ht="13.5">
      <c r="A607" s="203" t="s">
        <v>456</v>
      </c>
      <c r="B607" s="206">
        <f>SUM(B608:B609)</f>
        <v>0</v>
      </c>
    </row>
    <row r="608" spans="1:2" ht="13.5">
      <c r="A608" s="203" t="s">
        <v>457</v>
      </c>
      <c r="B608" s="206"/>
    </row>
    <row r="609" spans="1:2" ht="13.5">
      <c r="A609" s="203" t="s">
        <v>458</v>
      </c>
      <c r="B609" s="206"/>
    </row>
    <row r="610" spans="1:2" ht="13.5">
      <c r="A610" s="203" t="s">
        <v>459</v>
      </c>
      <c r="B610" s="206">
        <f>SUM(B611:B612)</f>
        <v>958</v>
      </c>
    </row>
    <row r="611" spans="1:2" ht="13.5">
      <c r="A611" s="203" t="s">
        <v>460</v>
      </c>
      <c r="B611" s="206"/>
    </row>
    <row r="612" spans="1:2" ht="13.5">
      <c r="A612" s="203" t="s">
        <v>461</v>
      </c>
      <c r="B612" s="206">
        <v>958</v>
      </c>
    </row>
    <row r="613" spans="1:2" ht="13.5">
      <c r="A613" s="203" t="s">
        <v>462</v>
      </c>
      <c r="B613" s="206">
        <f>SUM(B614:B615)</f>
        <v>0</v>
      </c>
    </row>
    <row r="614" spans="1:2" ht="13.5">
      <c r="A614" s="203" t="s">
        <v>463</v>
      </c>
      <c r="B614" s="206"/>
    </row>
    <row r="615" spans="1:2" ht="13.5">
      <c r="A615" s="203" t="s">
        <v>464</v>
      </c>
      <c r="B615" s="206"/>
    </row>
    <row r="616" spans="1:2" ht="13.5">
      <c r="A616" s="203" t="s">
        <v>465</v>
      </c>
      <c r="B616" s="206">
        <f>SUM(B617:B618)</f>
        <v>278</v>
      </c>
    </row>
    <row r="617" spans="1:2" ht="13.5">
      <c r="A617" s="203" t="s">
        <v>466</v>
      </c>
      <c r="B617" s="206"/>
    </row>
    <row r="618" spans="1:2" ht="13.5">
      <c r="A618" s="203" t="s">
        <v>467</v>
      </c>
      <c r="B618" s="206">
        <v>278</v>
      </c>
    </row>
    <row r="619" spans="1:2" ht="13.5">
      <c r="A619" s="203" t="s">
        <v>468</v>
      </c>
      <c r="B619" s="206">
        <f>SUM(B620:B622)</f>
        <v>8145</v>
      </c>
    </row>
    <row r="620" spans="1:2" ht="13.5">
      <c r="A620" s="203" t="s">
        <v>469</v>
      </c>
      <c r="B620" s="206"/>
    </row>
    <row r="621" spans="1:2" ht="13.5">
      <c r="A621" s="203" t="s">
        <v>470</v>
      </c>
      <c r="B621" s="206">
        <v>8145</v>
      </c>
    </row>
    <row r="622" spans="1:2" ht="13.5">
      <c r="A622" s="203" t="s">
        <v>471</v>
      </c>
      <c r="B622" s="206"/>
    </row>
    <row r="623" spans="1:2" ht="13.5">
      <c r="A623" s="203" t="s">
        <v>472</v>
      </c>
      <c r="B623" s="206">
        <f>SUM(B624:B627)</f>
        <v>0</v>
      </c>
    </row>
    <row r="624" spans="1:2" ht="13.5">
      <c r="A624" s="203" t="s">
        <v>473</v>
      </c>
      <c r="B624" s="206"/>
    </row>
    <row r="625" spans="1:2" ht="13.5">
      <c r="A625" s="203" t="s">
        <v>474</v>
      </c>
      <c r="B625" s="206"/>
    </row>
    <row r="626" spans="1:2" ht="13.5">
      <c r="A626" s="203" t="s">
        <v>475</v>
      </c>
      <c r="B626" s="206"/>
    </row>
    <row r="627" spans="1:2" ht="13.5">
      <c r="A627" s="203" t="s">
        <v>476</v>
      </c>
      <c r="B627" s="206"/>
    </row>
    <row r="628" spans="1:2" ht="13.5">
      <c r="A628" s="216" t="s">
        <v>477</v>
      </c>
      <c r="B628" s="206">
        <f>SUM(B629:B635)</f>
        <v>165</v>
      </c>
    </row>
    <row r="629" spans="1:2" ht="13.5">
      <c r="A629" s="203" t="s">
        <v>36</v>
      </c>
      <c r="B629" s="206">
        <v>45</v>
      </c>
    </row>
    <row r="630" spans="1:2" ht="13.5">
      <c r="A630" s="203" t="s">
        <v>37</v>
      </c>
      <c r="B630" s="206"/>
    </row>
    <row r="631" spans="1:2" ht="13.5">
      <c r="A631" s="203" t="s">
        <v>38</v>
      </c>
      <c r="B631" s="206"/>
    </row>
    <row r="632" spans="1:2" ht="13.5">
      <c r="A632" s="203" t="s">
        <v>478</v>
      </c>
      <c r="B632" s="206"/>
    </row>
    <row r="633" spans="1:2" ht="13.5">
      <c r="A633" s="203" t="s">
        <v>479</v>
      </c>
      <c r="B633" s="206">
        <v>49</v>
      </c>
    </row>
    <row r="634" spans="1:2" ht="13.5">
      <c r="A634" s="203" t="s">
        <v>45</v>
      </c>
      <c r="B634" s="206"/>
    </row>
    <row r="635" spans="1:2" ht="13.5">
      <c r="A635" s="203" t="s">
        <v>480</v>
      </c>
      <c r="B635" s="206">
        <v>71</v>
      </c>
    </row>
    <row r="636" spans="1:2" ht="13.5">
      <c r="A636" s="203" t="s">
        <v>481</v>
      </c>
      <c r="B636" s="206">
        <f>SUM(B637:B638)</f>
        <v>0</v>
      </c>
    </row>
    <row r="637" spans="1:2" ht="13.5">
      <c r="A637" s="203" t="s">
        <v>482</v>
      </c>
      <c r="B637" s="206"/>
    </row>
    <row r="638" spans="1:2" ht="13.5">
      <c r="A638" s="203" t="s">
        <v>483</v>
      </c>
      <c r="B638" s="206"/>
    </row>
    <row r="639" spans="1:2" ht="13.5">
      <c r="A639" s="203" t="s">
        <v>484</v>
      </c>
      <c r="B639" s="206">
        <v>719</v>
      </c>
    </row>
    <row r="640" spans="1:2" ht="13.5">
      <c r="A640" s="203" t="s">
        <v>485</v>
      </c>
      <c r="B640" s="206">
        <f>SUM(B641,B646,B660,B664,B676,B679,B683,B688,B692,B696,B699,B708,B710)</f>
        <v>14333</v>
      </c>
    </row>
    <row r="641" spans="1:2" ht="13.5">
      <c r="A641" s="203" t="s">
        <v>486</v>
      </c>
      <c r="B641" s="206">
        <f>SUM(B642:B645)</f>
        <v>414</v>
      </c>
    </row>
    <row r="642" spans="1:2" ht="13.5">
      <c r="A642" s="203" t="s">
        <v>36</v>
      </c>
      <c r="B642" s="206">
        <v>311</v>
      </c>
    </row>
    <row r="643" spans="1:2" ht="13.5">
      <c r="A643" s="203" t="s">
        <v>37</v>
      </c>
      <c r="B643" s="206"/>
    </row>
    <row r="644" spans="1:2" ht="13.5">
      <c r="A644" s="203" t="s">
        <v>38</v>
      </c>
      <c r="B644" s="206"/>
    </row>
    <row r="645" spans="1:2" ht="13.5">
      <c r="A645" s="203" t="s">
        <v>487</v>
      </c>
      <c r="B645" s="206">
        <v>103</v>
      </c>
    </row>
    <row r="646" spans="1:2" ht="13.5">
      <c r="A646" s="203" t="s">
        <v>488</v>
      </c>
      <c r="B646" s="206">
        <f>SUM(B647:B659)</f>
        <v>2609</v>
      </c>
    </row>
    <row r="647" spans="1:2" ht="13.5">
      <c r="A647" s="203" t="s">
        <v>489</v>
      </c>
      <c r="B647" s="206">
        <v>1439</v>
      </c>
    </row>
    <row r="648" spans="1:2" ht="13.5">
      <c r="A648" s="203" t="s">
        <v>490</v>
      </c>
      <c r="B648" s="206">
        <v>342</v>
      </c>
    </row>
    <row r="649" spans="1:2" ht="13.5">
      <c r="A649" s="203" t="s">
        <v>491</v>
      </c>
      <c r="B649" s="206"/>
    </row>
    <row r="650" spans="1:2" ht="13.5">
      <c r="A650" s="203" t="s">
        <v>492</v>
      </c>
      <c r="B650" s="215"/>
    </row>
    <row r="651" spans="1:2" ht="13.5">
      <c r="A651" s="203" t="s">
        <v>493</v>
      </c>
      <c r="B651" s="206">
        <v>102</v>
      </c>
    </row>
    <row r="652" spans="1:2" ht="13.5">
      <c r="A652" s="203" t="s">
        <v>494</v>
      </c>
      <c r="B652" s="206">
        <v>476</v>
      </c>
    </row>
    <row r="653" spans="1:2" ht="13.5">
      <c r="A653" s="203" t="s">
        <v>495</v>
      </c>
      <c r="B653" s="206"/>
    </row>
    <row r="654" spans="1:2" ht="13.5">
      <c r="A654" s="203" t="s">
        <v>496</v>
      </c>
      <c r="B654" s="206"/>
    </row>
    <row r="655" spans="1:2" ht="13.5">
      <c r="A655" s="203" t="s">
        <v>497</v>
      </c>
      <c r="B655" s="206"/>
    </row>
    <row r="656" spans="1:2" ht="13.5">
      <c r="A656" s="203" t="s">
        <v>498</v>
      </c>
      <c r="B656" s="206"/>
    </row>
    <row r="657" spans="1:2" ht="13.5">
      <c r="A657" s="203" t="s">
        <v>499</v>
      </c>
      <c r="B657" s="206"/>
    </row>
    <row r="658" spans="1:2" ht="13.5">
      <c r="A658" s="203" t="s">
        <v>500</v>
      </c>
      <c r="B658" s="206"/>
    </row>
    <row r="659" spans="1:2" ht="13.5">
      <c r="A659" s="203" t="s">
        <v>501</v>
      </c>
      <c r="B659" s="206">
        <v>250</v>
      </c>
    </row>
    <row r="660" spans="1:2" ht="13.5">
      <c r="A660" s="203" t="s">
        <v>502</v>
      </c>
      <c r="B660" s="206">
        <f>SUM(B661:B663)</f>
        <v>2353</v>
      </c>
    </row>
    <row r="661" spans="1:2" ht="13.5">
      <c r="A661" s="203" t="s">
        <v>503</v>
      </c>
      <c r="B661" s="206">
        <v>0</v>
      </c>
    </row>
    <row r="662" spans="1:2" ht="13.5">
      <c r="A662" s="203" t="s">
        <v>504</v>
      </c>
      <c r="B662" s="206">
        <v>1898</v>
      </c>
    </row>
    <row r="663" spans="1:2" ht="13.5">
      <c r="A663" s="203" t="s">
        <v>505</v>
      </c>
      <c r="B663" s="206">
        <v>455</v>
      </c>
    </row>
    <row r="664" spans="1:2" ht="13.5">
      <c r="A664" s="203" t="s">
        <v>506</v>
      </c>
      <c r="B664" s="206">
        <f>SUM(B665:B675)</f>
        <v>1989</v>
      </c>
    </row>
    <row r="665" spans="1:2" ht="13.5">
      <c r="A665" s="203" t="s">
        <v>507</v>
      </c>
      <c r="B665" s="206">
        <v>524</v>
      </c>
    </row>
    <row r="666" spans="1:2" ht="13.5">
      <c r="A666" s="203" t="s">
        <v>508</v>
      </c>
      <c r="B666" s="206">
        <v>333</v>
      </c>
    </row>
    <row r="667" spans="1:2" ht="13.5">
      <c r="A667" s="203" t="s">
        <v>509</v>
      </c>
      <c r="B667" s="215"/>
    </row>
    <row r="668" spans="1:2" ht="13.5">
      <c r="A668" s="203" t="s">
        <v>510</v>
      </c>
      <c r="B668" s="215"/>
    </row>
    <row r="669" spans="1:2" ht="13.5">
      <c r="A669" s="203" t="s">
        <v>511</v>
      </c>
      <c r="B669" s="206"/>
    </row>
    <row r="670" spans="1:2" ht="13.5">
      <c r="A670" s="203" t="s">
        <v>512</v>
      </c>
      <c r="B670" s="206"/>
    </row>
    <row r="671" spans="1:2" ht="13.5">
      <c r="A671" s="203" t="s">
        <v>513</v>
      </c>
      <c r="B671" s="206"/>
    </row>
    <row r="672" spans="1:2" ht="13.5">
      <c r="A672" s="203" t="s">
        <v>514</v>
      </c>
      <c r="B672" s="206">
        <v>970</v>
      </c>
    </row>
    <row r="673" spans="1:2" ht="13.5">
      <c r="A673" s="203" t="s">
        <v>515</v>
      </c>
      <c r="B673" s="206">
        <v>119</v>
      </c>
    </row>
    <row r="674" spans="1:2" ht="13.5">
      <c r="A674" s="203" t="s">
        <v>516</v>
      </c>
      <c r="B674" s="206">
        <v>43</v>
      </c>
    </row>
    <row r="675" spans="1:2" ht="13.5">
      <c r="A675" s="203" t="s">
        <v>517</v>
      </c>
      <c r="B675" s="206"/>
    </row>
    <row r="676" spans="1:2" ht="13.5">
      <c r="A676" s="203" t="s">
        <v>518</v>
      </c>
      <c r="B676" s="206">
        <f>SUM(B677:B678)</f>
        <v>70</v>
      </c>
    </row>
    <row r="677" spans="1:2" ht="13.5">
      <c r="A677" s="203" t="s">
        <v>519</v>
      </c>
      <c r="B677" s="206">
        <v>70</v>
      </c>
    </row>
    <row r="678" spans="1:2" ht="13.5">
      <c r="A678" s="203" t="s">
        <v>520</v>
      </c>
      <c r="B678" s="206"/>
    </row>
    <row r="679" spans="1:2" ht="13.5">
      <c r="A679" s="203" t="s">
        <v>521</v>
      </c>
      <c r="B679" s="206">
        <f>SUM(B680:B682)</f>
        <v>828</v>
      </c>
    </row>
    <row r="680" spans="1:2" ht="13.5">
      <c r="A680" s="203" t="s">
        <v>522</v>
      </c>
      <c r="B680" s="206">
        <v>7</v>
      </c>
    </row>
    <row r="681" spans="1:2" ht="13.5">
      <c r="A681" s="203" t="s">
        <v>523</v>
      </c>
      <c r="B681" s="206">
        <v>821</v>
      </c>
    </row>
    <row r="682" spans="1:2" ht="13.5">
      <c r="A682" s="203" t="s">
        <v>524</v>
      </c>
      <c r="B682" s="206"/>
    </row>
    <row r="683" spans="1:2" ht="13.5">
      <c r="A683" s="203" t="s">
        <v>525</v>
      </c>
      <c r="B683" s="206">
        <f>SUM(B684:B687)</f>
        <v>3839</v>
      </c>
    </row>
    <row r="684" spans="1:2" ht="13.5">
      <c r="A684" s="203" t="s">
        <v>526</v>
      </c>
      <c r="B684" s="206">
        <v>1327</v>
      </c>
    </row>
    <row r="685" spans="1:2" ht="13.5">
      <c r="A685" s="203" t="s">
        <v>527</v>
      </c>
      <c r="B685" s="206">
        <v>2512</v>
      </c>
    </row>
    <row r="686" spans="1:2" ht="13.5">
      <c r="A686" s="203" t="s">
        <v>528</v>
      </c>
      <c r="B686" s="206"/>
    </row>
    <row r="687" spans="1:2" ht="13.5">
      <c r="A687" s="203" t="s">
        <v>529</v>
      </c>
      <c r="B687" s="206"/>
    </row>
    <row r="688" spans="1:2" ht="13.5">
      <c r="A688" s="203" t="s">
        <v>530</v>
      </c>
      <c r="B688" s="206">
        <f>SUM(B689:B691)</f>
        <v>0</v>
      </c>
    </row>
    <row r="689" spans="1:2" ht="13.5">
      <c r="A689" s="203" t="s">
        <v>531</v>
      </c>
      <c r="B689" s="206"/>
    </row>
    <row r="690" spans="1:2" ht="13.5">
      <c r="A690" s="203" t="s">
        <v>532</v>
      </c>
      <c r="B690" s="206"/>
    </row>
    <row r="691" spans="1:2" ht="13.5">
      <c r="A691" s="203" t="s">
        <v>533</v>
      </c>
      <c r="B691" s="206"/>
    </row>
    <row r="692" spans="1:2" ht="13.5">
      <c r="A692" s="203" t="s">
        <v>534</v>
      </c>
      <c r="B692" s="206">
        <f>SUM(B693:B695)</f>
        <v>1960</v>
      </c>
    </row>
    <row r="693" spans="1:2" ht="13.5">
      <c r="A693" s="203" t="s">
        <v>535</v>
      </c>
      <c r="B693" s="206">
        <v>1960</v>
      </c>
    </row>
    <row r="694" spans="1:2" ht="13.5">
      <c r="A694" s="203" t="s">
        <v>536</v>
      </c>
      <c r="B694" s="206"/>
    </row>
    <row r="695" spans="1:2" ht="13.5">
      <c r="A695" s="203" t="s">
        <v>537</v>
      </c>
      <c r="B695" s="206"/>
    </row>
    <row r="696" spans="1:2" ht="13.5">
      <c r="A696" s="203" t="s">
        <v>538</v>
      </c>
      <c r="B696" s="206">
        <f>SUM(B697:B698)</f>
        <v>244</v>
      </c>
    </row>
    <row r="697" spans="1:2" ht="13.5">
      <c r="A697" s="203" t="s">
        <v>539</v>
      </c>
      <c r="B697" s="206">
        <v>244</v>
      </c>
    </row>
    <row r="698" spans="1:2" ht="13.5">
      <c r="A698" s="203" t="s">
        <v>540</v>
      </c>
      <c r="B698" s="206"/>
    </row>
    <row r="699" spans="1:2" ht="13.5">
      <c r="A699" s="203" t="s">
        <v>541</v>
      </c>
      <c r="B699" s="206">
        <f>SUM(B700:B707)</f>
        <v>10</v>
      </c>
    </row>
    <row r="700" spans="1:2" ht="13.5">
      <c r="A700" s="203" t="s">
        <v>36</v>
      </c>
      <c r="B700" s="206">
        <v>10</v>
      </c>
    </row>
    <row r="701" spans="1:2" ht="13.5">
      <c r="A701" s="203" t="s">
        <v>37</v>
      </c>
      <c r="B701" s="206"/>
    </row>
    <row r="702" spans="1:2" ht="13.5">
      <c r="A702" s="203" t="s">
        <v>38</v>
      </c>
      <c r="B702" s="206"/>
    </row>
    <row r="703" spans="1:2" ht="13.5">
      <c r="A703" s="203" t="s">
        <v>78</v>
      </c>
      <c r="B703" s="206"/>
    </row>
    <row r="704" spans="1:2" ht="13.5">
      <c r="A704" s="203" t="s">
        <v>542</v>
      </c>
      <c r="B704" s="206"/>
    </row>
    <row r="705" spans="1:2" ht="13.5">
      <c r="A705" s="203" t="s">
        <v>543</v>
      </c>
      <c r="B705" s="206"/>
    </row>
    <row r="706" spans="1:2" ht="13.5">
      <c r="A706" s="203" t="s">
        <v>45</v>
      </c>
      <c r="B706" s="206"/>
    </row>
    <row r="707" spans="1:2" ht="13.5">
      <c r="A707" s="203" t="s">
        <v>544</v>
      </c>
      <c r="B707" s="206"/>
    </row>
    <row r="708" spans="1:2" ht="13.5">
      <c r="A708" s="203" t="s">
        <v>545</v>
      </c>
      <c r="B708" s="206">
        <f>B709</f>
        <v>17</v>
      </c>
    </row>
    <row r="709" spans="1:2" ht="13.5">
      <c r="A709" s="203" t="s">
        <v>546</v>
      </c>
      <c r="B709" s="206">
        <v>17</v>
      </c>
    </row>
    <row r="710" spans="1:2" ht="13.5">
      <c r="A710" s="217" t="s">
        <v>547</v>
      </c>
      <c r="B710" s="206">
        <f>B711</f>
        <v>0</v>
      </c>
    </row>
    <row r="711" spans="1:2" ht="13.5">
      <c r="A711" s="217" t="s">
        <v>548</v>
      </c>
      <c r="B711" s="206"/>
    </row>
    <row r="712" spans="1:2" ht="13.5">
      <c r="A712" s="217" t="s">
        <v>549</v>
      </c>
      <c r="B712" s="206">
        <f>SUM(B713,B723,B727,B735,B740,B747,B753,B756,B759,B760,B761,B767,B768,B769,B784)</f>
        <v>6246</v>
      </c>
    </row>
    <row r="713" spans="1:2" ht="13.5">
      <c r="A713" s="217" t="s">
        <v>550</v>
      </c>
      <c r="B713" s="206">
        <f>SUM(B714:B722)</f>
        <v>0</v>
      </c>
    </row>
    <row r="714" spans="1:2" ht="13.5">
      <c r="A714" s="217" t="s">
        <v>36</v>
      </c>
      <c r="B714" s="206"/>
    </row>
    <row r="715" spans="1:2" ht="13.5">
      <c r="A715" s="217" t="s">
        <v>37</v>
      </c>
      <c r="B715" s="206"/>
    </row>
    <row r="716" spans="1:2" ht="13.5">
      <c r="A716" s="217" t="s">
        <v>38</v>
      </c>
      <c r="B716" s="206"/>
    </row>
    <row r="717" spans="1:2" ht="13.5">
      <c r="A717" s="217" t="s">
        <v>551</v>
      </c>
      <c r="B717" s="206"/>
    </row>
    <row r="718" spans="1:2" ht="13.5">
      <c r="A718" s="217" t="s">
        <v>552</v>
      </c>
      <c r="B718" s="206"/>
    </row>
    <row r="719" spans="1:2" ht="13.5">
      <c r="A719" s="217" t="s">
        <v>553</v>
      </c>
      <c r="B719" s="206"/>
    </row>
    <row r="720" spans="1:2" ht="13.5">
      <c r="A720" s="217" t="s">
        <v>554</v>
      </c>
      <c r="B720" s="206"/>
    </row>
    <row r="721" spans="1:2" ht="13.5">
      <c r="A721" s="217" t="s">
        <v>555</v>
      </c>
      <c r="B721" s="206"/>
    </row>
    <row r="722" spans="1:2" ht="13.5">
      <c r="A722" s="217" t="s">
        <v>556</v>
      </c>
      <c r="B722" s="206"/>
    </row>
    <row r="723" spans="1:2" ht="13.5">
      <c r="A723" s="217" t="s">
        <v>557</v>
      </c>
      <c r="B723" s="206">
        <f>SUM(B724:B726)</f>
        <v>0</v>
      </c>
    </row>
    <row r="724" spans="1:2" ht="13.5">
      <c r="A724" s="217" t="s">
        <v>558</v>
      </c>
      <c r="B724" s="206"/>
    </row>
    <row r="725" spans="1:2" ht="13.5">
      <c r="A725" s="217" t="s">
        <v>559</v>
      </c>
      <c r="B725" s="206"/>
    </row>
    <row r="726" spans="1:2" ht="13.5">
      <c r="A726" s="217" t="s">
        <v>560</v>
      </c>
      <c r="B726" s="206"/>
    </row>
    <row r="727" spans="1:2" ht="13.5">
      <c r="A727" s="217" t="s">
        <v>561</v>
      </c>
      <c r="B727" s="206">
        <f>SUM(B728:B734)</f>
        <v>910</v>
      </c>
    </row>
    <row r="728" spans="1:2" ht="13.5">
      <c r="A728" s="217" t="s">
        <v>562</v>
      </c>
      <c r="B728" s="206"/>
    </row>
    <row r="729" spans="1:2" ht="13.5">
      <c r="A729" s="217" t="s">
        <v>563</v>
      </c>
      <c r="B729" s="206">
        <v>910</v>
      </c>
    </row>
    <row r="730" spans="1:2" ht="13.5">
      <c r="A730" s="217" t="s">
        <v>564</v>
      </c>
      <c r="B730" s="206"/>
    </row>
    <row r="731" spans="1:2" ht="13.5">
      <c r="A731" s="217" t="s">
        <v>565</v>
      </c>
      <c r="B731" s="215"/>
    </row>
    <row r="732" spans="1:2" ht="13.5">
      <c r="A732" s="217" t="s">
        <v>566</v>
      </c>
      <c r="B732" s="215"/>
    </row>
    <row r="733" spans="1:2" ht="13.5">
      <c r="A733" s="217" t="s">
        <v>567</v>
      </c>
      <c r="B733" s="215"/>
    </row>
    <row r="734" spans="1:2" ht="13.5">
      <c r="A734" s="217" t="s">
        <v>568</v>
      </c>
      <c r="B734" s="215"/>
    </row>
    <row r="735" spans="1:2" ht="13.5">
      <c r="A735" s="217" t="s">
        <v>569</v>
      </c>
      <c r="B735" s="206">
        <f>SUM(B736:B739)</f>
        <v>4577</v>
      </c>
    </row>
    <row r="736" spans="1:2" ht="13.5">
      <c r="A736" s="217" t="s">
        <v>570</v>
      </c>
      <c r="B736" s="206">
        <v>4163</v>
      </c>
    </row>
    <row r="737" spans="1:2" ht="13.5">
      <c r="A737" s="217" t="s">
        <v>571</v>
      </c>
      <c r="B737" s="206">
        <v>414</v>
      </c>
    </row>
    <row r="738" spans="1:2" ht="13.5">
      <c r="A738" s="217" t="s">
        <v>572</v>
      </c>
      <c r="B738" s="215"/>
    </row>
    <row r="739" spans="1:2" ht="13.5">
      <c r="A739" s="217" t="s">
        <v>573</v>
      </c>
      <c r="B739" s="215"/>
    </row>
    <row r="740" spans="1:2" ht="13.5">
      <c r="A740" s="217" t="s">
        <v>574</v>
      </c>
      <c r="B740" s="206">
        <f>SUM(B741:B746)</f>
        <v>759</v>
      </c>
    </row>
    <row r="741" spans="1:2" ht="13.5">
      <c r="A741" s="217" t="s">
        <v>575</v>
      </c>
      <c r="B741" s="206"/>
    </row>
    <row r="742" spans="1:2" ht="13.5">
      <c r="A742" s="217" t="s">
        <v>576</v>
      </c>
      <c r="B742" s="206"/>
    </row>
    <row r="743" spans="1:2" ht="13.5">
      <c r="A743" s="217" t="s">
        <v>577</v>
      </c>
      <c r="B743" s="206"/>
    </row>
    <row r="744" spans="1:2" ht="13.5">
      <c r="A744" s="217" t="s">
        <v>578</v>
      </c>
      <c r="B744" s="206"/>
    </row>
    <row r="745" spans="1:2" ht="13.5">
      <c r="A745" s="217" t="s">
        <v>579</v>
      </c>
      <c r="B745" s="206"/>
    </row>
    <row r="746" spans="1:2" ht="13.5">
      <c r="A746" s="217" t="s">
        <v>580</v>
      </c>
      <c r="B746" s="206">
        <v>759</v>
      </c>
    </row>
    <row r="747" spans="1:2" ht="13.5">
      <c r="A747" s="217" t="s">
        <v>581</v>
      </c>
      <c r="B747" s="206">
        <f>SUM(B748:B752)</f>
        <v>0</v>
      </c>
    </row>
    <row r="748" spans="1:2" ht="13.5">
      <c r="A748" s="217" t="s">
        <v>582</v>
      </c>
      <c r="B748" s="206"/>
    </row>
    <row r="749" spans="1:2" ht="13.5">
      <c r="A749" s="217" t="s">
        <v>583</v>
      </c>
      <c r="B749" s="206"/>
    </row>
    <row r="750" spans="1:2" ht="13.5">
      <c r="A750" s="217" t="s">
        <v>584</v>
      </c>
      <c r="B750" s="206"/>
    </row>
    <row r="751" spans="1:2" ht="13.5">
      <c r="A751" s="217" t="s">
        <v>585</v>
      </c>
      <c r="B751" s="206"/>
    </row>
    <row r="752" spans="1:2" ht="13.5">
      <c r="A752" s="217" t="s">
        <v>586</v>
      </c>
      <c r="B752" s="206"/>
    </row>
    <row r="753" spans="1:2" ht="13.5">
      <c r="A753" s="217" t="s">
        <v>587</v>
      </c>
      <c r="B753" s="206">
        <f>SUM(B754:B755)</f>
        <v>0</v>
      </c>
    </row>
    <row r="754" spans="1:2" ht="13.5">
      <c r="A754" s="217" t="s">
        <v>588</v>
      </c>
      <c r="B754" s="206"/>
    </row>
    <row r="755" spans="1:2" ht="13.5">
      <c r="A755" s="217" t="s">
        <v>589</v>
      </c>
      <c r="B755" s="206"/>
    </row>
    <row r="756" spans="1:2" ht="13.5">
      <c r="A756" s="217" t="s">
        <v>590</v>
      </c>
      <c r="B756" s="206">
        <f>SUM(B757:B758)</f>
        <v>0</v>
      </c>
    </row>
    <row r="757" spans="1:2" ht="13.5">
      <c r="A757" s="217" t="s">
        <v>591</v>
      </c>
      <c r="B757" s="206"/>
    </row>
    <row r="758" spans="1:2" ht="13.5">
      <c r="A758" s="217" t="s">
        <v>592</v>
      </c>
      <c r="B758" s="206"/>
    </row>
    <row r="759" spans="1:2" ht="13.5">
      <c r="A759" s="217" t="s">
        <v>593</v>
      </c>
      <c r="B759" s="206"/>
    </row>
    <row r="760" spans="1:2" ht="13.5">
      <c r="A760" s="217" t="s">
        <v>594</v>
      </c>
      <c r="B760" s="206"/>
    </row>
    <row r="761" spans="1:2" ht="13.5">
      <c r="A761" s="217" t="s">
        <v>595</v>
      </c>
      <c r="B761" s="206">
        <f>SUM(B762:B766)</f>
        <v>0</v>
      </c>
    </row>
    <row r="762" spans="1:2" ht="13.5">
      <c r="A762" s="217" t="s">
        <v>596</v>
      </c>
      <c r="B762" s="206"/>
    </row>
    <row r="763" spans="1:2" ht="13.5">
      <c r="A763" s="217" t="s">
        <v>597</v>
      </c>
      <c r="B763" s="206"/>
    </row>
    <row r="764" spans="1:2" ht="13.5">
      <c r="A764" s="217" t="s">
        <v>598</v>
      </c>
      <c r="B764" s="206"/>
    </row>
    <row r="765" spans="1:2" ht="13.5">
      <c r="A765" s="217" t="s">
        <v>599</v>
      </c>
      <c r="B765" s="206"/>
    </row>
    <row r="766" spans="1:2" ht="13.5">
      <c r="A766" s="217" t="s">
        <v>600</v>
      </c>
      <c r="B766" s="206"/>
    </row>
    <row r="767" spans="1:2" ht="13.5">
      <c r="A767" s="217" t="s">
        <v>601</v>
      </c>
      <c r="B767" s="206"/>
    </row>
    <row r="768" spans="1:2" ht="13.5">
      <c r="A768" s="217" t="s">
        <v>602</v>
      </c>
      <c r="B768" s="206"/>
    </row>
    <row r="769" spans="1:2" ht="13.5">
      <c r="A769" s="217" t="s">
        <v>603</v>
      </c>
      <c r="B769" s="206">
        <f>SUM(B770:B783)</f>
        <v>0</v>
      </c>
    </row>
    <row r="770" spans="1:2" ht="13.5">
      <c r="A770" s="217" t="s">
        <v>36</v>
      </c>
      <c r="B770" s="206"/>
    </row>
    <row r="771" spans="1:2" ht="13.5">
      <c r="A771" s="217" t="s">
        <v>37</v>
      </c>
      <c r="B771" s="206"/>
    </row>
    <row r="772" spans="1:2" ht="13.5">
      <c r="A772" s="217" t="s">
        <v>38</v>
      </c>
      <c r="B772" s="206"/>
    </row>
    <row r="773" spans="1:2" ht="13.5">
      <c r="A773" s="217" t="s">
        <v>604</v>
      </c>
      <c r="B773" s="206"/>
    </row>
    <row r="774" spans="1:2" ht="13.5">
      <c r="A774" s="217" t="s">
        <v>605</v>
      </c>
      <c r="B774" s="206"/>
    </row>
    <row r="775" spans="1:2" ht="13.5">
      <c r="A775" s="217" t="s">
        <v>606</v>
      </c>
      <c r="B775" s="206"/>
    </row>
    <row r="776" spans="1:2" ht="13.5">
      <c r="A776" s="217" t="s">
        <v>607</v>
      </c>
      <c r="B776" s="206"/>
    </row>
    <row r="777" spans="1:2" ht="13.5">
      <c r="A777" s="217" t="s">
        <v>608</v>
      </c>
      <c r="B777" s="206"/>
    </row>
    <row r="778" spans="1:2" ht="13.5">
      <c r="A778" s="217" t="s">
        <v>609</v>
      </c>
      <c r="B778" s="206"/>
    </row>
    <row r="779" spans="1:2" ht="13.5">
      <c r="A779" s="217" t="s">
        <v>610</v>
      </c>
      <c r="B779" s="206"/>
    </row>
    <row r="780" spans="1:2" ht="13.5">
      <c r="A780" s="217" t="s">
        <v>78</v>
      </c>
      <c r="B780" s="206"/>
    </row>
    <row r="781" spans="1:2" ht="13.5">
      <c r="A781" s="217" t="s">
        <v>611</v>
      </c>
      <c r="B781" s="206"/>
    </row>
    <row r="782" spans="1:2" ht="13.5">
      <c r="A782" s="217" t="s">
        <v>45</v>
      </c>
      <c r="B782" s="206"/>
    </row>
    <row r="783" spans="1:2" ht="13.5">
      <c r="A783" s="217" t="s">
        <v>612</v>
      </c>
      <c r="B783" s="206"/>
    </row>
    <row r="784" spans="1:2" ht="13.5">
      <c r="A784" s="217" t="s">
        <v>613</v>
      </c>
      <c r="B784" s="206"/>
    </row>
    <row r="785" spans="1:2" ht="13.5">
      <c r="A785" s="217" t="s">
        <v>614</v>
      </c>
      <c r="B785" s="206">
        <f>SUM(B786,B797,B798,B801,B802,B803)</f>
        <v>3596</v>
      </c>
    </row>
    <row r="786" spans="1:2" ht="13.5">
      <c r="A786" s="217" t="s">
        <v>615</v>
      </c>
      <c r="B786" s="206">
        <f>SUM(B787:B796)</f>
        <v>975</v>
      </c>
    </row>
    <row r="787" spans="1:2" ht="13.5">
      <c r="A787" s="217" t="s">
        <v>36</v>
      </c>
      <c r="B787" s="206">
        <v>634</v>
      </c>
    </row>
    <row r="788" spans="1:2" ht="13.5">
      <c r="A788" s="217" t="s">
        <v>37</v>
      </c>
      <c r="B788" s="206"/>
    </row>
    <row r="789" spans="1:2" ht="13.5">
      <c r="A789" s="217" t="s">
        <v>38</v>
      </c>
      <c r="B789" s="206"/>
    </row>
    <row r="790" spans="1:2" ht="13.5">
      <c r="A790" s="217" t="s">
        <v>616</v>
      </c>
      <c r="B790" s="206">
        <v>341</v>
      </c>
    </row>
    <row r="791" spans="1:2" ht="13.5">
      <c r="A791" s="217" t="s">
        <v>617</v>
      </c>
      <c r="B791" s="206"/>
    </row>
    <row r="792" spans="1:2" ht="13.5">
      <c r="A792" s="217" t="s">
        <v>618</v>
      </c>
      <c r="B792" s="206"/>
    </row>
    <row r="793" spans="1:2" ht="13.5">
      <c r="A793" s="217" t="s">
        <v>619</v>
      </c>
      <c r="B793" s="206"/>
    </row>
    <row r="794" spans="1:2" ht="13.5">
      <c r="A794" s="217" t="s">
        <v>620</v>
      </c>
      <c r="B794" s="206"/>
    </row>
    <row r="795" spans="1:2" ht="13.5">
      <c r="A795" s="217" t="s">
        <v>621</v>
      </c>
      <c r="B795" s="206"/>
    </row>
    <row r="796" spans="1:2" ht="13.5">
      <c r="A796" s="217" t="s">
        <v>622</v>
      </c>
      <c r="B796" s="206"/>
    </row>
    <row r="797" spans="1:2" ht="13.5">
      <c r="A797" s="217" t="s">
        <v>623</v>
      </c>
      <c r="B797" s="206"/>
    </row>
    <row r="798" spans="1:2" ht="13.5">
      <c r="A798" s="217" t="s">
        <v>624</v>
      </c>
      <c r="B798" s="206">
        <f>SUM(B799:B800)</f>
        <v>0</v>
      </c>
    </row>
    <row r="799" spans="1:2" ht="13.5">
      <c r="A799" s="217" t="s">
        <v>625</v>
      </c>
      <c r="B799" s="206"/>
    </row>
    <row r="800" spans="1:2" ht="13.5">
      <c r="A800" s="217" t="s">
        <v>626</v>
      </c>
      <c r="B800" s="206"/>
    </row>
    <row r="801" spans="1:2" ht="13.5">
      <c r="A801" s="217" t="s">
        <v>627</v>
      </c>
      <c r="B801" s="206">
        <v>2036</v>
      </c>
    </row>
    <row r="802" spans="1:2" ht="13.5">
      <c r="A802" s="217" t="s">
        <v>628</v>
      </c>
      <c r="B802" s="206"/>
    </row>
    <row r="803" spans="1:2" ht="13.5">
      <c r="A803" s="217" t="s">
        <v>629</v>
      </c>
      <c r="B803" s="206">
        <v>585</v>
      </c>
    </row>
    <row r="804" spans="1:2" ht="13.5">
      <c r="A804" s="217" t="s">
        <v>630</v>
      </c>
      <c r="B804" s="206">
        <f>SUM(B805,B831,B856,B884,B895,B902,B909,B912)</f>
        <v>53520</v>
      </c>
    </row>
    <row r="805" spans="1:2" ht="13.5">
      <c r="A805" s="217" t="s">
        <v>631</v>
      </c>
      <c r="B805" s="206">
        <f>SUM(B806:B830)</f>
        <v>15938</v>
      </c>
    </row>
    <row r="806" spans="1:2" ht="13.5">
      <c r="A806" s="217" t="s">
        <v>36</v>
      </c>
      <c r="B806" s="206">
        <v>3752</v>
      </c>
    </row>
    <row r="807" spans="1:2" ht="13.5">
      <c r="A807" s="217" t="s">
        <v>37</v>
      </c>
      <c r="B807" s="206"/>
    </row>
    <row r="808" spans="1:2" ht="13.5">
      <c r="A808" s="217" t="s">
        <v>38</v>
      </c>
      <c r="B808" s="206"/>
    </row>
    <row r="809" spans="1:2" ht="13.5">
      <c r="A809" s="217" t="s">
        <v>45</v>
      </c>
      <c r="B809" s="206">
        <v>2902</v>
      </c>
    </row>
    <row r="810" spans="1:2" ht="13.5">
      <c r="A810" s="217" t="s">
        <v>632</v>
      </c>
      <c r="B810" s="206"/>
    </row>
    <row r="811" spans="1:2" ht="13.5">
      <c r="A811" s="217" t="s">
        <v>633</v>
      </c>
      <c r="B811" s="206">
        <v>30</v>
      </c>
    </row>
    <row r="812" spans="1:2" ht="13.5">
      <c r="A812" s="217" t="s">
        <v>634</v>
      </c>
      <c r="B812" s="206">
        <v>314</v>
      </c>
    </row>
    <row r="813" spans="1:2" ht="13.5">
      <c r="A813" s="217" t="s">
        <v>635</v>
      </c>
      <c r="B813" s="206"/>
    </row>
    <row r="814" spans="1:2" ht="13.5">
      <c r="A814" s="217" t="s">
        <v>636</v>
      </c>
      <c r="B814" s="206"/>
    </row>
    <row r="815" spans="1:2" ht="13.5">
      <c r="A815" s="217" t="s">
        <v>637</v>
      </c>
      <c r="B815" s="206"/>
    </row>
    <row r="816" spans="1:2" ht="13.5">
      <c r="A816" s="217" t="s">
        <v>638</v>
      </c>
      <c r="B816" s="206"/>
    </row>
    <row r="817" spans="1:2" ht="13.5">
      <c r="A817" s="217" t="s">
        <v>639</v>
      </c>
      <c r="B817" s="206"/>
    </row>
    <row r="818" spans="1:2" ht="13.5">
      <c r="A818" s="217" t="s">
        <v>640</v>
      </c>
      <c r="B818" s="206"/>
    </row>
    <row r="819" spans="1:2" ht="13.5">
      <c r="A819" s="217" t="s">
        <v>641</v>
      </c>
      <c r="B819" s="206"/>
    </row>
    <row r="820" spans="1:2" ht="13.5">
      <c r="A820" s="217" t="s">
        <v>642</v>
      </c>
      <c r="B820" s="206"/>
    </row>
    <row r="821" spans="1:2" ht="13.5">
      <c r="A821" s="217" t="s">
        <v>643</v>
      </c>
      <c r="B821" s="206">
        <v>5875</v>
      </c>
    </row>
    <row r="822" spans="1:2" ht="13.5">
      <c r="A822" s="217" t="s">
        <v>644</v>
      </c>
      <c r="B822" s="206"/>
    </row>
    <row r="823" spans="1:2" ht="13.5">
      <c r="A823" s="217" t="s">
        <v>645</v>
      </c>
      <c r="B823" s="206"/>
    </row>
    <row r="824" spans="1:2" ht="13.5">
      <c r="A824" s="217" t="s">
        <v>646</v>
      </c>
      <c r="B824" s="206"/>
    </row>
    <row r="825" spans="1:2" ht="13.5">
      <c r="A825" s="217" t="s">
        <v>647</v>
      </c>
      <c r="B825" s="206">
        <v>166</v>
      </c>
    </row>
    <row r="826" spans="1:2" ht="13.5">
      <c r="A826" s="217" t="s">
        <v>648</v>
      </c>
      <c r="B826" s="206"/>
    </row>
    <row r="827" spans="1:2" ht="13.5">
      <c r="A827" s="217" t="s">
        <v>649</v>
      </c>
      <c r="B827" s="206"/>
    </row>
    <row r="828" spans="1:2" ht="13.5">
      <c r="A828" s="217" t="s">
        <v>650</v>
      </c>
      <c r="B828" s="206"/>
    </row>
    <row r="829" spans="1:2" ht="13.5">
      <c r="A829" s="217" t="s">
        <v>651</v>
      </c>
      <c r="B829" s="206">
        <v>2585</v>
      </c>
    </row>
    <row r="830" spans="1:2" ht="13.5">
      <c r="A830" s="217" t="s">
        <v>652</v>
      </c>
      <c r="B830" s="206">
        <v>314</v>
      </c>
    </row>
    <row r="831" spans="1:2" ht="13.5">
      <c r="A831" s="217" t="s">
        <v>653</v>
      </c>
      <c r="B831" s="206">
        <f>SUM(B832:B855)</f>
        <v>2332</v>
      </c>
    </row>
    <row r="832" spans="1:2" ht="13.5">
      <c r="A832" s="217" t="s">
        <v>36</v>
      </c>
      <c r="B832" s="206"/>
    </row>
    <row r="833" spans="1:2" ht="13.5">
      <c r="A833" s="217" t="s">
        <v>37</v>
      </c>
      <c r="B833" s="206"/>
    </row>
    <row r="834" spans="1:2" ht="13.5">
      <c r="A834" s="217" t="s">
        <v>38</v>
      </c>
      <c r="B834" s="206"/>
    </row>
    <row r="835" spans="1:2" ht="13.5">
      <c r="A835" s="217" t="s">
        <v>654</v>
      </c>
      <c r="B835" s="206"/>
    </row>
    <row r="836" spans="1:2" ht="13.5">
      <c r="A836" s="217" t="s">
        <v>655</v>
      </c>
      <c r="B836" s="206"/>
    </row>
    <row r="837" spans="1:2" ht="13.5">
      <c r="A837" s="217" t="s">
        <v>656</v>
      </c>
      <c r="B837" s="206"/>
    </row>
    <row r="838" spans="1:2" ht="13.5">
      <c r="A838" s="217" t="s">
        <v>657</v>
      </c>
      <c r="B838" s="206"/>
    </row>
    <row r="839" spans="1:2" ht="13.5">
      <c r="A839" s="217" t="s">
        <v>658</v>
      </c>
      <c r="B839" s="206"/>
    </row>
    <row r="840" spans="1:2" ht="13.5">
      <c r="A840" s="217" t="s">
        <v>659</v>
      </c>
      <c r="B840" s="206"/>
    </row>
    <row r="841" spans="1:2" ht="13.5">
      <c r="A841" s="217" t="s">
        <v>660</v>
      </c>
      <c r="B841" s="206"/>
    </row>
    <row r="842" spans="1:2" ht="13.5">
      <c r="A842" s="217" t="s">
        <v>661</v>
      </c>
      <c r="B842" s="206"/>
    </row>
    <row r="843" spans="1:2" ht="13.5">
      <c r="A843" s="217" t="s">
        <v>662</v>
      </c>
      <c r="B843" s="206"/>
    </row>
    <row r="844" spans="1:2" ht="13.5">
      <c r="A844" s="217" t="s">
        <v>663</v>
      </c>
      <c r="B844" s="206"/>
    </row>
    <row r="845" spans="1:2" ht="13.5">
      <c r="A845" s="217" t="s">
        <v>664</v>
      </c>
      <c r="B845" s="206"/>
    </row>
    <row r="846" spans="1:2" ht="13.5">
      <c r="A846" s="217" t="s">
        <v>665</v>
      </c>
      <c r="B846" s="206"/>
    </row>
    <row r="847" spans="1:2" ht="13.5">
      <c r="A847" s="217" t="s">
        <v>666</v>
      </c>
      <c r="B847" s="206"/>
    </row>
    <row r="848" spans="1:2" ht="13.5">
      <c r="A848" s="217" t="s">
        <v>667</v>
      </c>
      <c r="B848" s="206"/>
    </row>
    <row r="849" spans="1:2" ht="13.5">
      <c r="A849" s="217" t="s">
        <v>668</v>
      </c>
      <c r="B849" s="206"/>
    </row>
    <row r="850" spans="1:2" ht="13.5">
      <c r="A850" s="217" t="s">
        <v>669</v>
      </c>
      <c r="B850" s="206"/>
    </row>
    <row r="851" spans="1:2" ht="13.5">
      <c r="A851" s="217" t="s">
        <v>670</v>
      </c>
      <c r="B851" s="206"/>
    </row>
    <row r="852" spans="1:2" ht="13.5">
      <c r="A852" s="217" t="s">
        <v>671</v>
      </c>
      <c r="B852" s="206"/>
    </row>
    <row r="853" spans="1:2" ht="13.5">
      <c r="A853" s="217" t="s">
        <v>672</v>
      </c>
      <c r="B853" s="206"/>
    </row>
    <row r="854" spans="1:2" ht="13.5">
      <c r="A854" s="217" t="s">
        <v>638</v>
      </c>
      <c r="B854" s="206"/>
    </row>
    <row r="855" spans="1:2" ht="13.5">
      <c r="A855" s="217" t="s">
        <v>673</v>
      </c>
      <c r="B855" s="206">
        <v>2332</v>
      </c>
    </row>
    <row r="856" spans="1:2" ht="13.5">
      <c r="A856" s="217" t="s">
        <v>674</v>
      </c>
      <c r="B856" s="206">
        <f>SUM(B857:B883)</f>
        <v>2542</v>
      </c>
    </row>
    <row r="857" spans="1:2" ht="13.5">
      <c r="A857" s="217" t="s">
        <v>36</v>
      </c>
      <c r="B857" s="206">
        <v>231</v>
      </c>
    </row>
    <row r="858" spans="1:2" ht="13.5">
      <c r="A858" s="217" t="s">
        <v>37</v>
      </c>
      <c r="B858" s="206"/>
    </row>
    <row r="859" spans="1:2" ht="13.5">
      <c r="A859" s="217" t="s">
        <v>38</v>
      </c>
      <c r="B859" s="206"/>
    </row>
    <row r="860" spans="1:2" ht="13.5">
      <c r="A860" s="217" t="s">
        <v>675</v>
      </c>
      <c r="B860" s="206"/>
    </row>
    <row r="861" spans="1:2" ht="13.5">
      <c r="A861" s="217" t="s">
        <v>676</v>
      </c>
      <c r="B861" s="206"/>
    </row>
    <row r="862" spans="1:2" ht="13.5">
      <c r="A862" s="217" t="s">
        <v>677</v>
      </c>
      <c r="B862" s="206"/>
    </row>
    <row r="863" spans="1:2" ht="13.5">
      <c r="A863" s="217" t="s">
        <v>678</v>
      </c>
      <c r="B863" s="206"/>
    </row>
    <row r="864" spans="1:2" ht="13.5">
      <c r="A864" s="217" t="s">
        <v>679</v>
      </c>
      <c r="B864" s="206"/>
    </row>
    <row r="865" spans="1:2" ht="13.5">
      <c r="A865" s="217" t="s">
        <v>680</v>
      </c>
      <c r="B865" s="206"/>
    </row>
    <row r="866" spans="1:2" ht="13.5">
      <c r="A866" s="217" t="s">
        <v>681</v>
      </c>
      <c r="B866" s="206"/>
    </row>
    <row r="867" spans="1:2" ht="13.5">
      <c r="A867" s="217" t="s">
        <v>682</v>
      </c>
      <c r="B867" s="206">
        <v>536</v>
      </c>
    </row>
    <row r="868" spans="1:2" ht="13.5">
      <c r="A868" s="217" t="s">
        <v>683</v>
      </c>
      <c r="B868" s="206"/>
    </row>
    <row r="869" spans="1:2" ht="13.5">
      <c r="A869" s="217" t="s">
        <v>684</v>
      </c>
      <c r="B869" s="206"/>
    </row>
    <row r="870" spans="1:2" ht="13.5">
      <c r="A870" s="217" t="s">
        <v>685</v>
      </c>
      <c r="B870" s="206"/>
    </row>
    <row r="871" spans="1:2" ht="13.5">
      <c r="A871" s="217" t="s">
        <v>686</v>
      </c>
      <c r="B871" s="206"/>
    </row>
    <row r="872" spans="1:2" ht="13.5">
      <c r="A872" s="217" t="s">
        <v>687</v>
      </c>
      <c r="B872" s="206">
        <v>1775</v>
      </c>
    </row>
    <row r="873" spans="1:2" ht="13.5">
      <c r="A873" s="217" t="s">
        <v>688</v>
      </c>
      <c r="B873" s="206"/>
    </row>
    <row r="874" spans="1:2" ht="13.5">
      <c r="A874" s="217" t="s">
        <v>689</v>
      </c>
      <c r="B874" s="206"/>
    </row>
    <row r="875" spans="1:2" ht="13.5">
      <c r="A875" s="217" t="s">
        <v>690</v>
      </c>
      <c r="B875" s="206"/>
    </row>
    <row r="876" spans="1:2" ht="13.5">
      <c r="A876" s="217" t="s">
        <v>691</v>
      </c>
      <c r="B876" s="206"/>
    </row>
    <row r="877" spans="1:2" ht="13.5">
      <c r="A877" s="217" t="s">
        <v>692</v>
      </c>
      <c r="B877" s="206"/>
    </row>
    <row r="878" spans="1:2" ht="13.5">
      <c r="A878" s="217" t="s">
        <v>666</v>
      </c>
      <c r="B878" s="206"/>
    </row>
    <row r="879" spans="1:2" ht="13.5">
      <c r="A879" s="217" t="s">
        <v>693</v>
      </c>
      <c r="B879" s="206"/>
    </row>
    <row r="880" spans="1:2" ht="13.5">
      <c r="A880" s="217" t="s">
        <v>694</v>
      </c>
      <c r="B880" s="206"/>
    </row>
    <row r="881" spans="1:2" ht="13.5">
      <c r="A881" s="217" t="s">
        <v>695</v>
      </c>
      <c r="B881" s="206"/>
    </row>
    <row r="882" spans="1:2" ht="13.5">
      <c r="A882" s="217" t="s">
        <v>696</v>
      </c>
      <c r="B882" s="206"/>
    </row>
    <row r="883" spans="1:2" ht="13.5">
      <c r="A883" s="217" t="s">
        <v>697</v>
      </c>
      <c r="B883" s="206"/>
    </row>
    <row r="884" spans="1:2" ht="13.5">
      <c r="A884" s="217" t="s">
        <v>698</v>
      </c>
      <c r="B884" s="206">
        <f>SUM(B885:B894)</f>
        <v>20077</v>
      </c>
    </row>
    <row r="885" spans="1:2" ht="13.5">
      <c r="A885" s="217" t="s">
        <v>36</v>
      </c>
      <c r="B885" s="206">
        <v>138</v>
      </c>
    </row>
    <row r="886" spans="1:2" ht="13.5">
      <c r="A886" s="217" t="s">
        <v>37</v>
      </c>
      <c r="B886" s="206"/>
    </row>
    <row r="887" spans="1:2" ht="13.5">
      <c r="A887" s="217" t="s">
        <v>38</v>
      </c>
      <c r="B887" s="206"/>
    </row>
    <row r="888" spans="1:2" ht="13.5">
      <c r="A888" s="217" t="s">
        <v>699</v>
      </c>
      <c r="B888" s="206">
        <v>17874</v>
      </c>
    </row>
    <row r="889" spans="1:2" ht="13.5">
      <c r="A889" s="217" t="s">
        <v>700</v>
      </c>
      <c r="B889" s="206"/>
    </row>
    <row r="890" spans="1:2" ht="13.5">
      <c r="A890" s="217" t="s">
        <v>701</v>
      </c>
      <c r="B890" s="206">
        <v>1465</v>
      </c>
    </row>
    <row r="891" spans="1:2" ht="13.5">
      <c r="A891" s="217" t="s">
        <v>702</v>
      </c>
      <c r="B891" s="206"/>
    </row>
    <row r="892" spans="1:2" ht="13.5">
      <c r="A892" s="217" t="s">
        <v>703</v>
      </c>
      <c r="B892" s="206"/>
    </row>
    <row r="893" spans="1:2" ht="13.5">
      <c r="A893" s="217" t="s">
        <v>704</v>
      </c>
      <c r="B893" s="206">
        <v>53</v>
      </c>
    </row>
    <row r="894" spans="1:2" ht="13.5">
      <c r="A894" s="217" t="s">
        <v>705</v>
      </c>
      <c r="B894" s="206">
        <v>547</v>
      </c>
    </row>
    <row r="895" spans="1:2" ht="13.5">
      <c r="A895" s="217" t="s">
        <v>706</v>
      </c>
      <c r="B895" s="206">
        <f>SUM(B896:B901)</f>
        <v>10547</v>
      </c>
    </row>
    <row r="896" spans="1:2" ht="13.5">
      <c r="A896" s="217" t="s">
        <v>707</v>
      </c>
      <c r="B896" s="206"/>
    </row>
    <row r="897" spans="1:2" ht="13.5">
      <c r="A897" s="217" t="s">
        <v>708</v>
      </c>
      <c r="B897" s="206"/>
    </row>
    <row r="898" spans="1:2" ht="13.5">
      <c r="A898" s="217" t="s">
        <v>709</v>
      </c>
      <c r="B898" s="206">
        <v>9623</v>
      </c>
    </row>
    <row r="899" spans="1:2" ht="13.5">
      <c r="A899" s="217" t="s">
        <v>710</v>
      </c>
      <c r="B899" s="206">
        <v>924</v>
      </c>
    </row>
    <row r="900" spans="1:2" ht="13.5">
      <c r="A900" s="217" t="s">
        <v>711</v>
      </c>
      <c r="B900" s="206"/>
    </row>
    <row r="901" spans="1:2" ht="13.5">
      <c r="A901" s="217" t="s">
        <v>712</v>
      </c>
      <c r="B901" s="206"/>
    </row>
    <row r="902" spans="1:2" ht="13.5">
      <c r="A902" s="217" t="s">
        <v>713</v>
      </c>
      <c r="B902" s="206">
        <f>SUM(B903:B908)</f>
        <v>2084</v>
      </c>
    </row>
    <row r="903" spans="1:2" ht="13.5">
      <c r="A903" s="217" t="s">
        <v>714</v>
      </c>
      <c r="B903" s="206"/>
    </row>
    <row r="904" spans="1:2" ht="13.5">
      <c r="A904" s="217" t="s">
        <v>715</v>
      </c>
      <c r="B904" s="206"/>
    </row>
    <row r="905" spans="1:2" ht="15" customHeight="1">
      <c r="A905" s="217" t="s">
        <v>716</v>
      </c>
      <c r="B905" s="206">
        <v>1118</v>
      </c>
    </row>
    <row r="906" spans="1:2" ht="13.5">
      <c r="A906" s="217" t="s">
        <v>717</v>
      </c>
      <c r="B906" s="206">
        <v>966</v>
      </c>
    </row>
    <row r="907" spans="1:2" ht="13.5">
      <c r="A907" s="217" t="s">
        <v>718</v>
      </c>
      <c r="B907" s="206"/>
    </row>
    <row r="908" spans="1:2" ht="13.5">
      <c r="A908" s="217" t="s">
        <v>719</v>
      </c>
      <c r="B908" s="206"/>
    </row>
    <row r="909" spans="1:2" ht="13.5">
      <c r="A909" s="217" t="s">
        <v>720</v>
      </c>
      <c r="B909" s="206">
        <f>SUM(B910:B911)</f>
        <v>0</v>
      </c>
    </row>
    <row r="910" spans="1:2" ht="13.5">
      <c r="A910" s="217" t="s">
        <v>721</v>
      </c>
      <c r="B910" s="206"/>
    </row>
    <row r="911" spans="1:2" ht="13.5">
      <c r="A911" s="217" t="s">
        <v>722</v>
      </c>
      <c r="B911" s="206"/>
    </row>
    <row r="912" spans="1:2" ht="13.5">
      <c r="A912" s="217" t="s">
        <v>723</v>
      </c>
      <c r="B912" s="206">
        <f>SUM(B913:B914)</f>
        <v>0</v>
      </c>
    </row>
    <row r="913" spans="1:2" ht="13.5">
      <c r="A913" s="217" t="s">
        <v>724</v>
      </c>
      <c r="B913" s="206"/>
    </row>
    <row r="914" spans="1:2" ht="13.5">
      <c r="A914" s="217" t="s">
        <v>725</v>
      </c>
      <c r="B914" s="206"/>
    </row>
    <row r="915" spans="1:2" ht="13.5">
      <c r="A915" s="218" t="s">
        <v>726</v>
      </c>
      <c r="B915" s="206">
        <f>SUM(B916,B939,B949,B959,B964,B971,B976)</f>
        <v>1753</v>
      </c>
    </row>
    <row r="916" spans="1:2" ht="13.5">
      <c r="A916" s="217" t="s">
        <v>727</v>
      </c>
      <c r="B916" s="206">
        <f>SUM(B917:B938)</f>
        <v>1753</v>
      </c>
    </row>
    <row r="917" spans="1:2" ht="13.5">
      <c r="A917" s="217" t="s">
        <v>36</v>
      </c>
      <c r="B917" s="206">
        <v>689</v>
      </c>
    </row>
    <row r="918" spans="1:2" ht="13.5">
      <c r="A918" s="217" t="s">
        <v>37</v>
      </c>
      <c r="B918" s="206"/>
    </row>
    <row r="919" spans="1:2" ht="13.5">
      <c r="A919" s="217" t="s">
        <v>38</v>
      </c>
      <c r="B919" s="206"/>
    </row>
    <row r="920" spans="1:2" ht="13.5">
      <c r="A920" s="217" t="s">
        <v>728</v>
      </c>
      <c r="B920" s="206"/>
    </row>
    <row r="921" spans="1:2" ht="13.5">
      <c r="A921" s="217" t="s">
        <v>729</v>
      </c>
      <c r="B921" s="206"/>
    </row>
    <row r="922" spans="1:2" ht="13.5">
      <c r="A922" s="217" t="s">
        <v>730</v>
      </c>
      <c r="B922" s="206"/>
    </row>
    <row r="923" spans="1:2" ht="13.5">
      <c r="A923" s="217" t="s">
        <v>731</v>
      </c>
      <c r="B923" s="206">
        <v>449</v>
      </c>
    </row>
    <row r="924" spans="1:2" ht="13.5">
      <c r="A924" s="217" t="s">
        <v>732</v>
      </c>
      <c r="B924" s="206"/>
    </row>
    <row r="925" spans="1:2" ht="13.5">
      <c r="A925" s="217" t="s">
        <v>733</v>
      </c>
      <c r="B925" s="206">
        <v>615</v>
      </c>
    </row>
    <row r="926" spans="1:2" ht="13.5">
      <c r="A926" s="217" t="s">
        <v>734</v>
      </c>
      <c r="B926" s="206"/>
    </row>
    <row r="927" spans="1:2" ht="13.5">
      <c r="A927" s="217" t="s">
        <v>735</v>
      </c>
      <c r="B927" s="206"/>
    </row>
    <row r="928" spans="1:2" ht="13.5">
      <c r="A928" s="217" t="s">
        <v>736</v>
      </c>
      <c r="B928" s="206"/>
    </row>
    <row r="929" spans="1:2" ht="13.5">
      <c r="A929" s="217" t="s">
        <v>737</v>
      </c>
      <c r="B929" s="206"/>
    </row>
    <row r="930" spans="1:2" ht="13.5">
      <c r="A930" s="217" t="s">
        <v>738</v>
      </c>
      <c r="B930" s="206"/>
    </row>
    <row r="931" spans="1:2" ht="13.5">
      <c r="A931" s="217" t="s">
        <v>739</v>
      </c>
      <c r="B931" s="206"/>
    </row>
    <row r="932" spans="1:2" ht="13.5">
      <c r="A932" s="217" t="s">
        <v>740</v>
      </c>
      <c r="B932" s="206"/>
    </row>
    <row r="933" spans="1:2" ht="13.5">
      <c r="A933" s="217" t="s">
        <v>741</v>
      </c>
      <c r="B933" s="206"/>
    </row>
    <row r="934" spans="1:2" ht="13.5">
      <c r="A934" s="217" t="s">
        <v>742</v>
      </c>
      <c r="B934" s="206"/>
    </row>
    <row r="935" spans="1:2" ht="13.5">
      <c r="A935" s="217" t="s">
        <v>743</v>
      </c>
      <c r="B935" s="206"/>
    </row>
    <row r="936" spans="1:2" ht="13.5">
      <c r="A936" s="217" t="s">
        <v>744</v>
      </c>
      <c r="B936" s="206"/>
    </row>
    <row r="937" spans="1:2" ht="13.5">
      <c r="A937" s="217" t="s">
        <v>745</v>
      </c>
      <c r="B937" s="206"/>
    </row>
    <row r="938" spans="1:2" ht="13.5">
      <c r="A938" s="217" t="s">
        <v>746</v>
      </c>
      <c r="B938" s="206"/>
    </row>
    <row r="939" spans="1:2" ht="13.5">
      <c r="A939" s="217" t="s">
        <v>747</v>
      </c>
      <c r="B939" s="206">
        <f>SUM(B940:B948)</f>
        <v>0</v>
      </c>
    </row>
    <row r="940" spans="1:2" ht="13.5">
      <c r="A940" s="217" t="s">
        <v>36</v>
      </c>
      <c r="B940" s="206"/>
    </row>
    <row r="941" spans="1:2" ht="13.5">
      <c r="A941" s="217" t="s">
        <v>37</v>
      </c>
      <c r="B941" s="206"/>
    </row>
    <row r="942" spans="1:2" ht="13.5">
      <c r="A942" s="217" t="s">
        <v>38</v>
      </c>
      <c r="B942" s="206"/>
    </row>
    <row r="943" spans="1:2" ht="13.5">
      <c r="A943" s="217" t="s">
        <v>748</v>
      </c>
      <c r="B943" s="206"/>
    </row>
    <row r="944" spans="1:2" ht="13.5">
      <c r="A944" s="217" t="s">
        <v>749</v>
      </c>
      <c r="B944" s="206"/>
    </row>
    <row r="945" spans="1:2" ht="13.5">
      <c r="A945" s="217" t="s">
        <v>750</v>
      </c>
      <c r="B945" s="206"/>
    </row>
    <row r="946" spans="1:2" ht="13.5">
      <c r="A946" s="217" t="s">
        <v>751</v>
      </c>
      <c r="B946" s="206"/>
    </row>
    <row r="947" spans="1:2" ht="13.5">
      <c r="A947" s="217" t="s">
        <v>752</v>
      </c>
      <c r="B947" s="206"/>
    </row>
    <row r="948" spans="1:2" ht="13.5">
      <c r="A948" s="217" t="s">
        <v>753</v>
      </c>
      <c r="B948" s="206"/>
    </row>
    <row r="949" spans="1:2" ht="13.5">
      <c r="A949" s="217" t="s">
        <v>754</v>
      </c>
      <c r="B949" s="206">
        <f>SUM(B950:B958)</f>
        <v>0</v>
      </c>
    </row>
    <row r="950" spans="1:2" ht="13.5">
      <c r="A950" s="217" t="s">
        <v>36</v>
      </c>
      <c r="B950" s="206"/>
    </row>
    <row r="951" spans="1:2" ht="13.5">
      <c r="A951" s="217" t="s">
        <v>37</v>
      </c>
      <c r="B951" s="206"/>
    </row>
    <row r="952" spans="1:2" ht="13.5">
      <c r="A952" s="217" t="s">
        <v>38</v>
      </c>
      <c r="B952" s="206"/>
    </row>
    <row r="953" spans="1:2" ht="13.5">
      <c r="A953" s="217" t="s">
        <v>755</v>
      </c>
      <c r="B953" s="206"/>
    </row>
    <row r="954" spans="1:2" ht="13.5">
      <c r="A954" s="217" t="s">
        <v>756</v>
      </c>
      <c r="B954" s="206"/>
    </row>
    <row r="955" spans="1:2" ht="13.5">
      <c r="A955" s="217" t="s">
        <v>757</v>
      </c>
      <c r="B955" s="206"/>
    </row>
    <row r="956" spans="1:2" ht="13.5">
      <c r="A956" s="217" t="s">
        <v>758</v>
      </c>
      <c r="B956" s="206"/>
    </row>
    <row r="957" spans="1:2" ht="13.5">
      <c r="A957" s="217" t="s">
        <v>759</v>
      </c>
      <c r="B957" s="206"/>
    </row>
    <row r="958" spans="1:2" ht="13.5">
      <c r="A958" s="217" t="s">
        <v>760</v>
      </c>
      <c r="B958" s="206"/>
    </row>
    <row r="959" spans="1:2" ht="13.5">
      <c r="A959" s="217" t="s">
        <v>761</v>
      </c>
      <c r="B959" s="206">
        <f>SUM(B960:B963)</f>
        <v>0</v>
      </c>
    </row>
    <row r="960" spans="1:2" ht="13.5">
      <c r="A960" s="217" t="s">
        <v>762</v>
      </c>
      <c r="B960" s="206"/>
    </row>
    <row r="961" spans="1:2" ht="13.5">
      <c r="A961" s="217" t="s">
        <v>763</v>
      </c>
      <c r="B961" s="206"/>
    </row>
    <row r="962" spans="1:2" ht="13.5">
      <c r="A962" s="217" t="s">
        <v>764</v>
      </c>
      <c r="B962" s="206"/>
    </row>
    <row r="963" spans="1:2" ht="13.5">
      <c r="A963" s="217" t="s">
        <v>765</v>
      </c>
      <c r="B963" s="206"/>
    </row>
    <row r="964" spans="1:2" ht="13.5">
      <c r="A964" s="217" t="s">
        <v>766</v>
      </c>
      <c r="B964" s="206">
        <f>SUM(B965:B970)</f>
        <v>0</v>
      </c>
    </row>
    <row r="965" spans="1:2" ht="13.5">
      <c r="A965" s="217" t="s">
        <v>36</v>
      </c>
      <c r="B965" s="206"/>
    </row>
    <row r="966" spans="1:2" ht="13.5">
      <c r="A966" s="217" t="s">
        <v>37</v>
      </c>
      <c r="B966" s="206"/>
    </row>
    <row r="967" spans="1:2" ht="13.5">
      <c r="A967" s="217" t="s">
        <v>38</v>
      </c>
      <c r="B967" s="206"/>
    </row>
    <row r="968" spans="1:2" ht="13.5">
      <c r="A968" s="217" t="s">
        <v>752</v>
      </c>
      <c r="B968" s="206"/>
    </row>
    <row r="969" spans="1:2" ht="13.5">
      <c r="A969" s="217" t="s">
        <v>767</v>
      </c>
      <c r="B969" s="206"/>
    </row>
    <row r="970" spans="1:2" ht="13.5">
      <c r="A970" s="217" t="s">
        <v>768</v>
      </c>
      <c r="B970" s="206"/>
    </row>
    <row r="971" spans="1:2" ht="13.5">
      <c r="A971" s="217" t="s">
        <v>769</v>
      </c>
      <c r="B971" s="206">
        <f>SUM(B972:B975)</f>
        <v>0</v>
      </c>
    </row>
    <row r="972" spans="1:2" ht="13.5">
      <c r="A972" s="217" t="s">
        <v>770</v>
      </c>
      <c r="B972" s="206"/>
    </row>
    <row r="973" spans="1:2" ht="13.5">
      <c r="A973" s="217" t="s">
        <v>771</v>
      </c>
      <c r="B973" s="206"/>
    </row>
    <row r="974" spans="1:2" ht="13.5">
      <c r="A974" s="217" t="s">
        <v>772</v>
      </c>
      <c r="B974" s="206"/>
    </row>
    <row r="975" spans="1:2" ht="13.5">
      <c r="A975" s="217" t="s">
        <v>773</v>
      </c>
      <c r="B975" s="206"/>
    </row>
    <row r="976" spans="1:2" ht="13.5">
      <c r="A976" s="217" t="s">
        <v>774</v>
      </c>
      <c r="B976" s="206">
        <f>SUM(B977:B978)</f>
        <v>0</v>
      </c>
    </row>
    <row r="977" spans="1:2" ht="13.5">
      <c r="A977" s="217" t="s">
        <v>775</v>
      </c>
      <c r="B977" s="206"/>
    </row>
    <row r="978" spans="1:2" ht="13.5">
      <c r="A978" s="217" t="s">
        <v>776</v>
      </c>
      <c r="B978" s="206"/>
    </row>
    <row r="979" spans="1:2" ht="13.5">
      <c r="A979" s="217" t="s">
        <v>777</v>
      </c>
      <c r="B979" s="206">
        <f>SUM(B980,B990,B1006,B1011,B1025,B1032,B1039,)</f>
        <v>0</v>
      </c>
    </row>
    <row r="980" spans="1:2" ht="13.5">
      <c r="A980" s="217" t="s">
        <v>778</v>
      </c>
      <c r="B980" s="206">
        <f>SUM(B981:B989)</f>
        <v>0</v>
      </c>
    </row>
    <row r="981" spans="1:2" ht="13.5">
      <c r="A981" s="217" t="s">
        <v>36</v>
      </c>
      <c r="B981" s="206"/>
    </row>
    <row r="982" spans="1:2" ht="13.5">
      <c r="A982" s="217" t="s">
        <v>37</v>
      </c>
      <c r="B982" s="206"/>
    </row>
    <row r="983" spans="1:2" ht="13.5">
      <c r="A983" s="217" t="s">
        <v>38</v>
      </c>
      <c r="B983" s="206"/>
    </row>
    <row r="984" spans="1:2" ht="13.5">
      <c r="A984" s="217" t="s">
        <v>779</v>
      </c>
      <c r="B984" s="206"/>
    </row>
    <row r="985" spans="1:2" ht="13.5">
      <c r="A985" s="217" t="s">
        <v>780</v>
      </c>
      <c r="B985" s="206"/>
    </row>
    <row r="986" spans="1:2" ht="13.5">
      <c r="A986" s="217" t="s">
        <v>781</v>
      </c>
      <c r="B986" s="206"/>
    </row>
    <row r="987" spans="1:2" ht="13.5">
      <c r="A987" s="217" t="s">
        <v>782</v>
      </c>
      <c r="B987" s="206"/>
    </row>
    <row r="988" spans="1:2" ht="13.5">
      <c r="A988" s="217" t="s">
        <v>783</v>
      </c>
      <c r="B988" s="206"/>
    </row>
    <row r="989" spans="1:2" ht="13.5">
      <c r="A989" s="217" t="s">
        <v>784</v>
      </c>
      <c r="B989" s="206"/>
    </row>
    <row r="990" spans="1:2" ht="13.5">
      <c r="A990" s="217" t="s">
        <v>785</v>
      </c>
      <c r="B990" s="206">
        <f>SUM(B991:B1005)</f>
        <v>0</v>
      </c>
    </row>
    <row r="991" spans="1:2" ht="13.5">
      <c r="A991" s="217" t="s">
        <v>36</v>
      </c>
      <c r="B991" s="206"/>
    </row>
    <row r="992" spans="1:2" ht="13.5">
      <c r="A992" s="217" t="s">
        <v>37</v>
      </c>
      <c r="B992" s="206"/>
    </row>
    <row r="993" spans="1:2" ht="13.5">
      <c r="A993" s="217" t="s">
        <v>38</v>
      </c>
      <c r="B993" s="206"/>
    </row>
    <row r="994" spans="1:2" ht="13.5">
      <c r="A994" s="217" t="s">
        <v>786</v>
      </c>
      <c r="B994" s="206"/>
    </row>
    <row r="995" spans="1:2" ht="13.5">
      <c r="A995" s="217" t="s">
        <v>787</v>
      </c>
      <c r="B995" s="206"/>
    </row>
    <row r="996" spans="1:2" ht="13.5">
      <c r="A996" s="217" t="s">
        <v>788</v>
      </c>
      <c r="B996" s="206"/>
    </row>
    <row r="997" spans="1:2" ht="13.5">
      <c r="A997" s="217" t="s">
        <v>789</v>
      </c>
      <c r="B997" s="206"/>
    </row>
    <row r="998" spans="1:2" ht="13.5">
      <c r="A998" s="217" t="s">
        <v>790</v>
      </c>
      <c r="B998" s="206"/>
    </row>
    <row r="999" spans="1:2" ht="13.5">
      <c r="A999" s="217" t="s">
        <v>791</v>
      </c>
      <c r="B999" s="206"/>
    </row>
    <row r="1000" spans="1:2" ht="13.5">
      <c r="A1000" s="217" t="s">
        <v>792</v>
      </c>
      <c r="B1000" s="206"/>
    </row>
    <row r="1001" spans="1:2" ht="13.5">
      <c r="A1001" s="217" t="s">
        <v>793</v>
      </c>
      <c r="B1001" s="206"/>
    </row>
    <row r="1002" spans="1:2" ht="13.5">
      <c r="A1002" s="217" t="s">
        <v>794</v>
      </c>
      <c r="B1002" s="206"/>
    </row>
    <row r="1003" spans="1:2" ht="13.5">
      <c r="A1003" s="217" t="s">
        <v>795</v>
      </c>
      <c r="B1003" s="206"/>
    </row>
    <row r="1004" spans="1:2" ht="13.5">
      <c r="A1004" s="217" t="s">
        <v>796</v>
      </c>
      <c r="B1004" s="206"/>
    </row>
    <row r="1005" spans="1:2" ht="13.5">
      <c r="A1005" s="217" t="s">
        <v>797</v>
      </c>
      <c r="B1005" s="206"/>
    </row>
    <row r="1006" spans="1:2" ht="13.5">
      <c r="A1006" s="217" t="s">
        <v>798</v>
      </c>
      <c r="B1006" s="206">
        <f>SUM(B1007:B1010)</f>
        <v>0</v>
      </c>
    </row>
    <row r="1007" spans="1:2" ht="13.5">
      <c r="A1007" s="217" t="s">
        <v>36</v>
      </c>
      <c r="B1007" s="206"/>
    </row>
    <row r="1008" spans="1:2" ht="13.5">
      <c r="A1008" s="217" t="s">
        <v>37</v>
      </c>
      <c r="B1008" s="206"/>
    </row>
    <row r="1009" spans="1:2" ht="13.5">
      <c r="A1009" s="217" t="s">
        <v>38</v>
      </c>
      <c r="B1009" s="206"/>
    </row>
    <row r="1010" spans="1:2" ht="13.5">
      <c r="A1010" s="217" t="s">
        <v>799</v>
      </c>
      <c r="B1010" s="206"/>
    </row>
    <row r="1011" spans="1:2" ht="13.5">
      <c r="A1011" s="217" t="s">
        <v>800</v>
      </c>
      <c r="B1011" s="206">
        <f>SUM(B1012:B1024)</f>
        <v>0</v>
      </c>
    </row>
    <row r="1012" spans="1:2" ht="13.5">
      <c r="A1012" s="217" t="s">
        <v>36</v>
      </c>
      <c r="B1012" s="206"/>
    </row>
    <row r="1013" spans="1:2" ht="13.5">
      <c r="A1013" s="217" t="s">
        <v>37</v>
      </c>
      <c r="B1013" s="206"/>
    </row>
    <row r="1014" spans="1:2" ht="13.5">
      <c r="A1014" s="217" t="s">
        <v>38</v>
      </c>
      <c r="B1014" s="206"/>
    </row>
    <row r="1015" spans="1:2" ht="13.5">
      <c r="A1015" s="217" t="s">
        <v>801</v>
      </c>
      <c r="B1015" s="206"/>
    </row>
    <row r="1016" spans="1:2" ht="13.5">
      <c r="A1016" s="217" t="s">
        <v>802</v>
      </c>
      <c r="B1016" s="206"/>
    </row>
    <row r="1017" spans="1:2" ht="13.5">
      <c r="A1017" s="217" t="s">
        <v>803</v>
      </c>
      <c r="B1017" s="206"/>
    </row>
    <row r="1018" spans="1:2" ht="13.5">
      <c r="A1018" s="217" t="s">
        <v>804</v>
      </c>
      <c r="B1018" s="206"/>
    </row>
    <row r="1019" spans="1:2" ht="13.5">
      <c r="A1019" s="217" t="s">
        <v>805</v>
      </c>
      <c r="B1019" s="206"/>
    </row>
    <row r="1020" spans="1:2" ht="13.5">
      <c r="A1020" s="217" t="s">
        <v>806</v>
      </c>
      <c r="B1020" s="206"/>
    </row>
    <row r="1021" spans="1:2" ht="13.5">
      <c r="A1021" s="217" t="s">
        <v>807</v>
      </c>
      <c r="B1021" s="206"/>
    </row>
    <row r="1022" spans="1:2" ht="13.5">
      <c r="A1022" s="217" t="s">
        <v>752</v>
      </c>
      <c r="B1022" s="206"/>
    </row>
    <row r="1023" spans="1:2" ht="13.5">
      <c r="A1023" s="217" t="s">
        <v>808</v>
      </c>
      <c r="B1023" s="206"/>
    </row>
    <row r="1024" spans="1:2" ht="13.5">
      <c r="A1024" s="217" t="s">
        <v>809</v>
      </c>
      <c r="B1024" s="206"/>
    </row>
    <row r="1025" spans="1:2" ht="13.5">
      <c r="A1025" s="217" t="s">
        <v>810</v>
      </c>
      <c r="B1025" s="206">
        <f>SUM(B1026:B1031)</f>
        <v>0</v>
      </c>
    </row>
    <row r="1026" spans="1:2" ht="13.5">
      <c r="A1026" s="217" t="s">
        <v>36</v>
      </c>
      <c r="B1026" s="206"/>
    </row>
    <row r="1027" spans="1:2" ht="13.5">
      <c r="A1027" s="217" t="s">
        <v>37</v>
      </c>
      <c r="B1027" s="206"/>
    </row>
    <row r="1028" spans="1:2" ht="13.5">
      <c r="A1028" s="217" t="s">
        <v>38</v>
      </c>
      <c r="B1028" s="206"/>
    </row>
    <row r="1029" spans="1:2" ht="13.5">
      <c r="A1029" s="217" t="s">
        <v>811</v>
      </c>
      <c r="B1029" s="206"/>
    </row>
    <row r="1030" spans="1:2" ht="13.5">
      <c r="A1030" s="217" t="s">
        <v>812</v>
      </c>
      <c r="B1030" s="206"/>
    </row>
    <row r="1031" spans="1:2" ht="13.5">
      <c r="A1031" s="217" t="s">
        <v>813</v>
      </c>
      <c r="B1031" s="206"/>
    </row>
    <row r="1032" spans="1:2" ht="13.5">
      <c r="A1032" s="217" t="s">
        <v>814</v>
      </c>
      <c r="B1032" s="206">
        <f>SUM(B1033:B1038)</f>
        <v>0</v>
      </c>
    </row>
    <row r="1033" spans="1:2" ht="13.5">
      <c r="A1033" s="217" t="s">
        <v>36</v>
      </c>
      <c r="B1033" s="206"/>
    </row>
    <row r="1034" spans="1:2" ht="13.5">
      <c r="A1034" s="217" t="s">
        <v>37</v>
      </c>
      <c r="B1034" s="206"/>
    </row>
    <row r="1035" spans="1:2" ht="13.5">
      <c r="A1035" s="217" t="s">
        <v>38</v>
      </c>
      <c r="B1035" s="206"/>
    </row>
    <row r="1036" spans="1:2" ht="13.5">
      <c r="A1036" s="217" t="s">
        <v>815</v>
      </c>
      <c r="B1036" s="206"/>
    </row>
    <row r="1037" spans="1:2" ht="13.5">
      <c r="A1037" s="217" t="s">
        <v>816</v>
      </c>
      <c r="B1037" s="206"/>
    </row>
    <row r="1038" spans="1:2" ht="13.5">
      <c r="A1038" s="217" t="s">
        <v>817</v>
      </c>
      <c r="B1038" s="206"/>
    </row>
    <row r="1039" spans="1:2" ht="13.5">
      <c r="A1039" s="217" t="s">
        <v>818</v>
      </c>
      <c r="B1039" s="206">
        <f>SUM(B1040:B1044)</f>
        <v>0</v>
      </c>
    </row>
    <row r="1040" spans="1:2" ht="13.5">
      <c r="A1040" s="217" t="s">
        <v>819</v>
      </c>
      <c r="B1040" s="206"/>
    </row>
    <row r="1041" spans="1:2" ht="13.5">
      <c r="A1041" s="217" t="s">
        <v>820</v>
      </c>
      <c r="B1041" s="206"/>
    </row>
    <row r="1042" spans="1:2" ht="13.5">
      <c r="A1042" s="217" t="s">
        <v>821</v>
      </c>
      <c r="B1042" s="206"/>
    </row>
    <row r="1043" spans="1:2" ht="13.5">
      <c r="A1043" s="217" t="s">
        <v>822</v>
      </c>
      <c r="B1043" s="206"/>
    </row>
    <row r="1044" spans="1:2" ht="13.5">
      <c r="A1044" s="217" t="s">
        <v>823</v>
      </c>
      <c r="B1044" s="206"/>
    </row>
    <row r="1045" spans="1:2" ht="13.5">
      <c r="A1045" s="217" t="s">
        <v>824</v>
      </c>
      <c r="B1045" s="206">
        <f>SUM(B1046,B1056,B1062)</f>
        <v>108</v>
      </c>
    </row>
    <row r="1046" spans="1:2" ht="13.5">
      <c r="A1046" s="217" t="s">
        <v>825</v>
      </c>
      <c r="B1046" s="206">
        <f>SUM(B1047:B1055)</f>
        <v>108</v>
      </c>
    </row>
    <row r="1047" spans="1:2" ht="13.5">
      <c r="A1047" s="217" t="s">
        <v>36</v>
      </c>
      <c r="B1047" s="206">
        <v>101</v>
      </c>
    </row>
    <row r="1048" spans="1:2" ht="13.5">
      <c r="A1048" s="217" t="s">
        <v>37</v>
      </c>
      <c r="B1048" s="206"/>
    </row>
    <row r="1049" spans="1:2" ht="13.5">
      <c r="A1049" s="217" t="s">
        <v>38</v>
      </c>
      <c r="B1049" s="206"/>
    </row>
    <row r="1050" spans="1:2" ht="13.5">
      <c r="A1050" s="217" t="s">
        <v>826</v>
      </c>
      <c r="B1050" s="206"/>
    </row>
    <row r="1051" spans="1:2" ht="13.5">
      <c r="A1051" s="217" t="s">
        <v>827</v>
      </c>
      <c r="B1051" s="206"/>
    </row>
    <row r="1052" spans="1:2" ht="13.5">
      <c r="A1052" s="217" t="s">
        <v>828</v>
      </c>
      <c r="B1052" s="206"/>
    </row>
    <row r="1053" spans="1:2" ht="13.5">
      <c r="A1053" s="217" t="s">
        <v>829</v>
      </c>
      <c r="B1053" s="206"/>
    </row>
    <row r="1054" spans="1:2" ht="13.5">
      <c r="A1054" s="217" t="s">
        <v>45</v>
      </c>
      <c r="B1054" s="206">
        <v>7</v>
      </c>
    </row>
    <row r="1055" spans="1:2" ht="13.5">
      <c r="A1055" s="217" t="s">
        <v>830</v>
      </c>
      <c r="B1055" s="206"/>
    </row>
    <row r="1056" spans="1:2" ht="13.5">
      <c r="A1056" s="217" t="s">
        <v>831</v>
      </c>
      <c r="B1056" s="206">
        <f>SUM(B1057:B1061)</f>
        <v>0</v>
      </c>
    </row>
    <row r="1057" spans="1:2" ht="13.5">
      <c r="A1057" s="217" t="s">
        <v>36</v>
      </c>
      <c r="B1057" s="206"/>
    </row>
    <row r="1058" spans="1:2" ht="13.5">
      <c r="A1058" s="217" t="s">
        <v>37</v>
      </c>
      <c r="B1058" s="206"/>
    </row>
    <row r="1059" spans="1:2" ht="13.5">
      <c r="A1059" s="217" t="s">
        <v>38</v>
      </c>
      <c r="B1059" s="206"/>
    </row>
    <row r="1060" spans="1:2" ht="13.5">
      <c r="A1060" s="217" t="s">
        <v>832</v>
      </c>
      <c r="B1060" s="206"/>
    </row>
    <row r="1061" spans="1:2" ht="13.5">
      <c r="A1061" s="217" t="s">
        <v>833</v>
      </c>
      <c r="B1061" s="206"/>
    </row>
    <row r="1062" spans="1:2" ht="13.5">
      <c r="A1062" s="217" t="s">
        <v>834</v>
      </c>
      <c r="B1062" s="206">
        <f>SUM(B1063:B1064)</f>
        <v>0</v>
      </c>
    </row>
    <row r="1063" spans="1:2" ht="13.5">
      <c r="A1063" s="217" t="s">
        <v>835</v>
      </c>
      <c r="B1063" s="206"/>
    </row>
    <row r="1064" spans="1:2" ht="13.5">
      <c r="A1064" s="217" t="s">
        <v>836</v>
      </c>
      <c r="B1064" s="206"/>
    </row>
    <row r="1065" spans="1:2" ht="13.5">
      <c r="A1065" s="217" t="s">
        <v>837</v>
      </c>
      <c r="B1065" s="206">
        <f>SUM(B1066,B1073,B1079)</f>
        <v>0</v>
      </c>
    </row>
    <row r="1066" spans="1:2" ht="13.5">
      <c r="A1066" s="217" t="s">
        <v>838</v>
      </c>
      <c r="B1066" s="206">
        <f>SUM(B1067:B1072)</f>
        <v>0</v>
      </c>
    </row>
    <row r="1067" spans="1:2" ht="13.5">
      <c r="A1067" s="217" t="s">
        <v>36</v>
      </c>
      <c r="B1067" s="206"/>
    </row>
    <row r="1068" spans="1:2" ht="13.5">
      <c r="A1068" s="217" t="s">
        <v>37</v>
      </c>
      <c r="B1068" s="206"/>
    </row>
    <row r="1069" spans="1:2" ht="13.5">
      <c r="A1069" s="217" t="s">
        <v>38</v>
      </c>
      <c r="B1069" s="206"/>
    </row>
    <row r="1070" spans="1:2" ht="13.5">
      <c r="A1070" s="217" t="s">
        <v>839</v>
      </c>
      <c r="B1070" s="206"/>
    </row>
    <row r="1071" spans="1:2" ht="13.5">
      <c r="A1071" s="217" t="s">
        <v>45</v>
      </c>
      <c r="B1071" s="206"/>
    </row>
    <row r="1072" spans="1:2" ht="13.5">
      <c r="A1072" s="217" t="s">
        <v>840</v>
      </c>
      <c r="B1072" s="206"/>
    </row>
    <row r="1073" spans="1:2" ht="13.5">
      <c r="A1073" s="217" t="s">
        <v>841</v>
      </c>
      <c r="B1073" s="206">
        <f>SUM(B1074:B1078)</f>
        <v>0</v>
      </c>
    </row>
    <row r="1074" spans="1:2" ht="13.5">
      <c r="A1074" s="217" t="s">
        <v>842</v>
      </c>
      <c r="B1074" s="206"/>
    </row>
    <row r="1075" spans="1:2" ht="13.5">
      <c r="A1075" s="219" t="s">
        <v>843</v>
      </c>
      <c r="B1075" s="206"/>
    </row>
    <row r="1076" spans="1:2" ht="13.5">
      <c r="A1076" s="217" t="s">
        <v>844</v>
      </c>
      <c r="B1076" s="206"/>
    </row>
    <row r="1077" spans="1:2" ht="13.5">
      <c r="A1077" s="217" t="s">
        <v>845</v>
      </c>
      <c r="B1077" s="206"/>
    </row>
    <row r="1078" spans="1:2" ht="13.5">
      <c r="A1078" s="217" t="s">
        <v>846</v>
      </c>
      <c r="B1078" s="206"/>
    </row>
    <row r="1079" spans="1:2" ht="13.5">
      <c r="A1079" s="217" t="s">
        <v>847</v>
      </c>
      <c r="B1079" s="206"/>
    </row>
    <row r="1080" spans="1:2" ht="13.5">
      <c r="A1080" s="217" t="s">
        <v>848</v>
      </c>
      <c r="B1080" s="206">
        <f>SUM(B1081:B1089)</f>
        <v>0</v>
      </c>
    </row>
    <row r="1081" spans="1:2" ht="13.5">
      <c r="A1081" s="217" t="s">
        <v>849</v>
      </c>
      <c r="B1081" s="206"/>
    </row>
    <row r="1082" spans="1:2" ht="13.5">
      <c r="A1082" s="217" t="s">
        <v>850</v>
      </c>
      <c r="B1082" s="206"/>
    </row>
    <row r="1083" spans="1:2" ht="13.5">
      <c r="A1083" s="217" t="s">
        <v>851</v>
      </c>
      <c r="B1083" s="206"/>
    </row>
    <row r="1084" spans="1:2" ht="13.5">
      <c r="A1084" s="217" t="s">
        <v>852</v>
      </c>
      <c r="B1084" s="206"/>
    </row>
    <row r="1085" spans="1:2" ht="13.5">
      <c r="A1085" s="217" t="s">
        <v>853</v>
      </c>
      <c r="B1085" s="206"/>
    </row>
    <row r="1086" spans="1:2" ht="13.5">
      <c r="A1086" s="217" t="s">
        <v>854</v>
      </c>
      <c r="B1086" s="206"/>
    </row>
    <row r="1087" spans="1:2" ht="13.5">
      <c r="A1087" s="217" t="s">
        <v>855</v>
      </c>
      <c r="B1087" s="206"/>
    </row>
    <row r="1088" spans="1:2" ht="13.5">
      <c r="A1088" s="217" t="s">
        <v>856</v>
      </c>
      <c r="B1088" s="206"/>
    </row>
    <row r="1089" spans="1:2" ht="13.5">
      <c r="A1089" s="217" t="s">
        <v>857</v>
      </c>
      <c r="B1089" s="206"/>
    </row>
    <row r="1090" spans="1:2" ht="13.5">
      <c r="A1090" s="217" t="s">
        <v>858</v>
      </c>
      <c r="B1090" s="206">
        <f>SUM(B1091,B1118,B1133)</f>
        <v>1327</v>
      </c>
    </row>
    <row r="1091" spans="1:2" ht="13.5">
      <c r="A1091" s="217" t="s">
        <v>859</v>
      </c>
      <c r="B1091" s="206">
        <f>SUM(B1092:B1117)</f>
        <v>1327</v>
      </c>
    </row>
    <row r="1092" spans="1:2" ht="13.5">
      <c r="A1092" s="217" t="s">
        <v>36</v>
      </c>
      <c r="B1092" s="206">
        <v>531</v>
      </c>
    </row>
    <row r="1093" spans="1:2" ht="13.5">
      <c r="A1093" s="217" t="s">
        <v>37</v>
      </c>
      <c r="B1093" s="206"/>
    </row>
    <row r="1094" spans="1:2" ht="13.5">
      <c r="A1094" s="217" t="s">
        <v>38</v>
      </c>
      <c r="B1094" s="206"/>
    </row>
    <row r="1095" spans="1:2" ht="13.5">
      <c r="A1095" s="217" t="s">
        <v>860</v>
      </c>
      <c r="B1095" s="206"/>
    </row>
    <row r="1096" spans="1:2" ht="13.5">
      <c r="A1096" s="217" t="s">
        <v>861</v>
      </c>
      <c r="B1096" s="206"/>
    </row>
    <row r="1097" spans="1:2" ht="13.5">
      <c r="A1097" s="217" t="s">
        <v>862</v>
      </c>
      <c r="B1097" s="206"/>
    </row>
    <row r="1098" spans="1:2" ht="13.5">
      <c r="A1098" s="217" t="s">
        <v>863</v>
      </c>
      <c r="B1098" s="206"/>
    </row>
    <row r="1099" spans="1:2" ht="13.5">
      <c r="A1099" s="217" t="s">
        <v>864</v>
      </c>
      <c r="B1099" s="206"/>
    </row>
    <row r="1100" spans="1:2" ht="13.5">
      <c r="A1100" s="217" t="s">
        <v>865</v>
      </c>
      <c r="B1100" s="206"/>
    </row>
    <row r="1101" spans="1:2" ht="13.5">
      <c r="A1101" s="217" t="s">
        <v>866</v>
      </c>
      <c r="B1101" s="206"/>
    </row>
    <row r="1102" spans="1:2" ht="13.5">
      <c r="A1102" s="217" t="s">
        <v>867</v>
      </c>
      <c r="B1102" s="206"/>
    </row>
    <row r="1103" spans="1:2" ht="13.5">
      <c r="A1103" s="217" t="s">
        <v>868</v>
      </c>
      <c r="B1103" s="206"/>
    </row>
    <row r="1104" spans="1:2" ht="13.5">
      <c r="A1104" s="217" t="s">
        <v>869</v>
      </c>
      <c r="B1104" s="206"/>
    </row>
    <row r="1105" spans="1:2" ht="13.5">
      <c r="A1105" s="217" t="s">
        <v>870</v>
      </c>
      <c r="B1105" s="206"/>
    </row>
    <row r="1106" spans="1:2" ht="13.5">
      <c r="A1106" s="217" t="s">
        <v>871</v>
      </c>
      <c r="B1106" s="206"/>
    </row>
    <row r="1107" spans="1:2" ht="13.5">
      <c r="A1107" s="217" t="s">
        <v>872</v>
      </c>
      <c r="B1107" s="206"/>
    </row>
    <row r="1108" spans="1:2" ht="13.5">
      <c r="A1108" s="217" t="s">
        <v>873</v>
      </c>
      <c r="B1108" s="206"/>
    </row>
    <row r="1109" spans="1:2" ht="13.5">
      <c r="A1109" s="217" t="s">
        <v>874</v>
      </c>
      <c r="B1109" s="206"/>
    </row>
    <row r="1110" spans="1:2" ht="13.5">
      <c r="A1110" s="217" t="s">
        <v>875</v>
      </c>
      <c r="B1110" s="206"/>
    </row>
    <row r="1111" spans="1:2" ht="13.5">
      <c r="A1111" s="217" t="s">
        <v>876</v>
      </c>
      <c r="B1111" s="206"/>
    </row>
    <row r="1112" spans="1:2" ht="13.5">
      <c r="A1112" s="217" t="s">
        <v>877</v>
      </c>
      <c r="B1112" s="206"/>
    </row>
    <row r="1113" spans="1:2" ht="13.5">
      <c r="A1113" s="217" t="s">
        <v>878</v>
      </c>
      <c r="B1113" s="206"/>
    </row>
    <row r="1114" spans="1:2" ht="13.5">
      <c r="A1114" s="217" t="s">
        <v>879</v>
      </c>
      <c r="B1114" s="206"/>
    </row>
    <row r="1115" spans="1:2" ht="13.5">
      <c r="A1115" s="217" t="s">
        <v>880</v>
      </c>
      <c r="B1115" s="206"/>
    </row>
    <row r="1116" spans="1:2" ht="13.5">
      <c r="A1116" s="217" t="s">
        <v>45</v>
      </c>
      <c r="B1116" s="206">
        <v>796</v>
      </c>
    </row>
    <row r="1117" spans="1:2" ht="13.5">
      <c r="A1117" s="217" t="s">
        <v>881</v>
      </c>
      <c r="B1117" s="206"/>
    </row>
    <row r="1118" spans="1:2" ht="13.5">
      <c r="A1118" s="217" t="s">
        <v>882</v>
      </c>
      <c r="B1118" s="206">
        <f>SUM(B1119:B1132)</f>
        <v>0</v>
      </c>
    </row>
    <row r="1119" spans="1:2" ht="13.5">
      <c r="A1119" s="217" t="s">
        <v>36</v>
      </c>
      <c r="B1119" s="206"/>
    </row>
    <row r="1120" spans="1:2" ht="13.5">
      <c r="A1120" s="217" t="s">
        <v>37</v>
      </c>
      <c r="B1120" s="206"/>
    </row>
    <row r="1121" spans="1:2" ht="13.5">
      <c r="A1121" s="217" t="s">
        <v>38</v>
      </c>
      <c r="B1121" s="206"/>
    </row>
    <row r="1122" spans="1:2" ht="13.5">
      <c r="A1122" s="217" t="s">
        <v>883</v>
      </c>
      <c r="B1122" s="206"/>
    </row>
    <row r="1123" spans="1:2" ht="13.5">
      <c r="A1123" s="217" t="s">
        <v>884</v>
      </c>
      <c r="B1123" s="206"/>
    </row>
    <row r="1124" spans="1:2" ht="13.5">
      <c r="A1124" s="217" t="s">
        <v>885</v>
      </c>
      <c r="B1124" s="206"/>
    </row>
    <row r="1125" spans="1:2" ht="13.5">
      <c r="A1125" s="217" t="s">
        <v>886</v>
      </c>
      <c r="B1125" s="206"/>
    </row>
    <row r="1126" spans="1:2" ht="13.5">
      <c r="A1126" s="217" t="s">
        <v>887</v>
      </c>
      <c r="B1126" s="206"/>
    </row>
    <row r="1127" spans="1:2" ht="13.5">
      <c r="A1127" s="217" t="s">
        <v>888</v>
      </c>
      <c r="B1127" s="206"/>
    </row>
    <row r="1128" spans="1:2" ht="13.5">
      <c r="A1128" s="217" t="s">
        <v>889</v>
      </c>
      <c r="B1128" s="206"/>
    </row>
    <row r="1129" spans="1:2" ht="13.5">
      <c r="A1129" s="217" t="s">
        <v>890</v>
      </c>
      <c r="B1129" s="206"/>
    </row>
    <row r="1130" spans="1:2" ht="13.5">
      <c r="A1130" s="217" t="s">
        <v>891</v>
      </c>
      <c r="B1130" s="206"/>
    </row>
    <row r="1131" spans="1:2" ht="13.5">
      <c r="A1131" s="217" t="s">
        <v>892</v>
      </c>
      <c r="B1131" s="206"/>
    </row>
    <row r="1132" spans="1:2" ht="13.5">
      <c r="A1132" s="217" t="s">
        <v>893</v>
      </c>
      <c r="B1132" s="206"/>
    </row>
    <row r="1133" spans="1:2" ht="13.5">
      <c r="A1133" s="217" t="s">
        <v>894</v>
      </c>
      <c r="B1133" s="206"/>
    </row>
    <row r="1134" spans="1:2" ht="13.5">
      <c r="A1134" s="217" t="s">
        <v>895</v>
      </c>
      <c r="B1134" s="206">
        <f>SUM(B1135,B1146,B1150)</f>
        <v>12696</v>
      </c>
    </row>
    <row r="1135" spans="1:2" ht="13.5">
      <c r="A1135" s="217" t="s">
        <v>896</v>
      </c>
      <c r="B1135" s="206">
        <f>SUM(B1136:B1145)</f>
        <v>5610</v>
      </c>
    </row>
    <row r="1136" spans="1:2" ht="13.5">
      <c r="A1136" s="217" t="s">
        <v>897</v>
      </c>
      <c r="B1136" s="206"/>
    </row>
    <row r="1137" spans="1:2" ht="13.5">
      <c r="A1137" s="217" t="s">
        <v>898</v>
      </c>
      <c r="B1137" s="206"/>
    </row>
    <row r="1138" spans="1:2" ht="13.5">
      <c r="A1138" s="217" t="s">
        <v>899</v>
      </c>
      <c r="B1138" s="206">
        <v>5430</v>
      </c>
    </row>
    <row r="1139" spans="1:2" ht="13.5">
      <c r="A1139" s="217" t="s">
        <v>900</v>
      </c>
      <c r="B1139" s="206"/>
    </row>
    <row r="1140" spans="1:2" ht="13.5">
      <c r="A1140" s="217" t="s">
        <v>901</v>
      </c>
      <c r="B1140" s="206">
        <v>180</v>
      </c>
    </row>
    <row r="1141" spans="1:2" ht="13.5">
      <c r="A1141" s="217" t="s">
        <v>902</v>
      </c>
      <c r="B1141" s="206"/>
    </row>
    <row r="1142" spans="1:2" ht="13.5">
      <c r="A1142" s="217" t="s">
        <v>903</v>
      </c>
      <c r="B1142" s="206"/>
    </row>
    <row r="1143" spans="1:2" ht="13.5">
      <c r="A1143" s="217" t="s">
        <v>904</v>
      </c>
      <c r="B1143" s="206"/>
    </row>
    <row r="1144" spans="1:2" ht="13.5">
      <c r="A1144" s="217" t="s">
        <v>905</v>
      </c>
      <c r="B1144" s="206"/>
    </row>
    <row r="1145" spans="1:2" ht="13.5">
      <c r="A1145" s="217" t="s">
        <v>906</v>
      </c>
      <c r="B1145" s="206"/>
    </row>
    <row r="1146" spans="1:2" ht="13.5">
      <c r="A1146" s="217" t="s">
        <v>907</v>
      </c>
      <c r="B1146" s="206">
        <f>SUM(B1147:B1149)</f>
        <v>7086</v>
      </c>
    </row>
    <row r="1147" spans="1:2" ht="13.5">
      <c r="A1147" s="217" t="s">
        <v>908</v>
      </c>
      <c r="B1147" s="206">
        <v>7086</v>
      </c>
    </row>
    <row r="1148" spans="1:2" ht="13.5">
      <c r="A1148" s="217" t="s">
        <v>909</v>
      </c>
      <c r="B1148" s="206"/>
    </row>
    <row r="1149" spans="1:2" ht="13.5">
      <c r="A1149" s="217" t="s">
        <v>910</v>
      </c>
      <c r="B1149" s="206"/>
    </row>
    <row r="1150" spans="1:2" ht="13.5">
      <c r="A1150" s="217" t="s">
        <v>911</v>
      </c>
      <c r="B1150" s="206">
        <f>SUM(B1151:B1153)</f>
        <v>0</v>
      </c>
    </row>
    <row r="1151" spans="1:2" ht="13.5">
      <c r="A1151" s="217" t="s">
        <v>912</v>
      </c>
      <c r="B1151" s="206"/>
    </row>
    <row r="1152" spans="1:2" ht="13.5">
      <c r="A1152" s="217" t="s">
        <v>913</v>
      </c>
      <c r="B1152" s="206"/>
    </row>
    <row r="1153" spans="1:2" ht="13.5">
      <c r="A1153" s="217" t="s">
        <v>914</v>
      </c>
      <c r="B1153" s="206"/>
    </row>
    <row r="1154" spans="1:2" ht="13.5">
      <c r="A1154" s="217" t="s">
        <v>915</v>
      </c>
      <c r="B1154" s="206">
        <f>SUM(B1155,B1170,B1184,B1189,B1195)</f>
        <v>0</v>
      </c>
    </row>
    <row r="1155" spans="1:2" ht="13.5">
      <c r="A1155" s="217" t="s">
        <v>916</v>
      </c>
      <c r="B1155" s="206">
        <f>SUM(B1156:B1169)</f>
        <v>0</v>
      </c>
    </row>
    <row r="1156" spans="1:2" ht="13.5">
      <c r="A1156" s="217" t="s">
        <v>36</v>
      </c>
      <c r="B1156" s="206"/>
    </row>
    <row r="1157" spans="1:2" ht="13.5">
      <c r="A1157" s="217" t="s">
        <v>37</v>
      </c>
      <c r="B1157" s="206"/>
    </row>
    <row r="1158" spans="1:2" ht="13.5">
      <c r="A1158" s="217" t="s">
        <v>38</v>
      </c>
      <c r="B1158" s="206"/>
    </row>
    <row r="1159" spans="1:2" ht="13.5">
      <c r="A1159" s="217" t="s">
        <v>917</v>
      </c>
      <c r="B1159" s="206"/>
    </row>
    <row r="1160" spans="1:2" ht="13.5">
      <c r="A1160" s="217" t="s">
        <v>918</v>
      </c>
      <c r="B1160" s="206"/>
    </row>
    <row r="1161" spans="1:2" ht="13.5">
      <c r="A1161" s="217" t="s">
        <v>919</v>
      </c>
      <c r="B1161" s="206"/>
    </row>
    <row r="1162" spans="1:2" ht="13.5">
      <c r="A1162" s="217" t="s">
        <v>920</v>
      </c>
      <c r="B1162" s="206"/>
    </row>
    <row r="1163" spans="1:2" ht="13.5">
      <c r="A1163" s="217" t="s">
        <v>921</v>
      </c>
      <c r="B1163" s="206"/>
    </row>
    <row r="1164" spans="1:2" ht="13.5">
      <c r="A1164" s="217" t="s">
        <v>922</v>
      </c>
      <c r="B1164" s="206"/>
    </row>
    <row r="1165" spans="1:2" ht="13.5">
      <c r="A1165" s="217" t="s">
        <v>923</v>
      </c>
      <c r="B1165" s="206"/>
    </row>
    <row r="1166" spans="1:2" ht="13.5">
      <c r="A1166" s="217" t="s">
        <v>924</v>
      </c>
      <c r="B1166" s="206"/>
    </row>
    <row r="1167" spans="1:2" ht="13.5">
      <c r="A1167" s="217" t="s">
        <v>925</v>
      </c>
      <c r="B1167" s="206"/>
    </row>
    <row r="1168" spans="1:2" ht="13.5">
      <c r="A1168" s="217" t="s">
        <v>45</v>
      </c>
      <c r="B1168" s="206"/>
    </row>
    <row r="1169" spans="1:2" ht="13.5">
      <c r="A1169" s="217" t="s">
        <v>926</v>
      </c>
      <c r="B1169" s="206"/>
    </row>
    <row r="1170" spans="1:2" ht="13.5">
      <c r="A1170" s="217" t="s">
        <v>927</v>
      </c>
      <c r="B1170" s="206">
        <f>SUM(B1171:B1183)</f>
        <v>0</v>
      </c>
    </row>
    <row r="1171" spans="1:2" ht="13.5">
      <c r="A1171" s="217" t="s">
        <v>36</v>
      </c>
      <c r="B1171" s="206"/>
    </row>
    <row r="1172" spans="1:2" ht="13.5">
      <c r="A1172" s="217" t="s">
        <v>37</v>
      </c>
      <c r="B1172" s="206"/>
    </row>
    <row r="1173" spans="1:2" ht="13.5">
      <c r="A1173" s="217" t="s">
        <v>38</v>
      </c>
      <c r="B1173" s="206"/>
    </row>
    <row r="1174" spans="1:2" ht="13.5">
      <c r="A1174" s="217" t="s">
        <v>928</v>
      </c>
      <c r="B1174" s="206"/>
    </row>
    <row r="1175" spans="1:2" ht="13.5">
      <c r="A1175" s="217" t="s">
        <v>929</v>
      </c>
      <c r="B1175" s="206"/>
    </row>
    <row r="1176" spans="1:2" ht="13.5">
      <c r="A1176" s="217" t="s">
        <v>930</v>
      </c>
      <c r="B1176" s="206"/>
    </row>
    <row r="1177" spans="1:2" ht="13.5">
      <c r="A1177" s="217" t="s">
        <v>931</v>
      </c>
      <c r="B1177" s="206"/>
    </row>
    <row r="1178" spans="1:2" ht="13.5">
      <c r="A1178" s="217" t="s">
        <v>932</v>
      </c>
      <c r="B1178" s="206"/>
    </row>
    <row r="1179" spans="1:2" ht="13.5">
      <c r="A1179" s="217" t="s">
        <v>933</v>
      </c>
      <c r="B1179" s="206"/>
    </row>
    <row r="1180" spans="1:2" ht="13.5">
      <c r="A1180" s="217" t="s">
        <v>934</v>
      </c>
      <c r="B1180" s="206"/>
    </row>
    <row r="1181" spans="1:2" ht="13.5">
      <c r="A1181" s="217" t="s">
        <v>935</v>
      </c>
      <c r="B1181" s="206"/>
    </row>
    <row r="1182" spans="1:2" ht="13.5">
      <c r="A1182" s="217" t="s">
        <v>45</v>
      </c>
      <c r="B1182" s="206"/>
    </row>
    <row r="1183" spans="1:2" ht="13.5">
      <c r="A1183" s="217" t="s">
        <v>936</v>
      </c>
      <c r="B1183" s="206"/>
    </row>
    <row r="1184" spans="1:2" ht="13.5">
      <c r="A1184" s="217" t="s">
        <v>937</v>
      </c>
      <c r="B1184" s="206">
        <f>SUM(B1185:B1188)</f>
        <v>0</v>
      </c>
    </row>
    <row r="1185" spans="1:2" ht="13.5">
      <c r="A1185" s="217" t="s">
        <v>938</v>
      </c>
      <c r="B1185" s="206"/>
    </row>
    <row r="1186" spans="1:2" ht="13.5">
      <c r="A1186" s="217" t="s">
        <v>939</v>
      </c>
      <c r="B1186" s="206"/>
    </row>
    <row r="1187" spans="1:2" ht="13.5">
      <c r="A1187" s="217" t="s">
        <v>940</v>
      </c>
      <c r="B1187" s="206"/>
    </row>
    <row r="1188" spans="1:2" ht="13.5">
      <c r="A1188" s="217" t="s">
        <v>941</v>
      </c>
      <c r="B1188" s="206"/>
    </row>
    <row r="1189" spans="1:2" ht="13.5">
      <c r="A1189" s="217" t="s">
        <v>942</v>
      </c>
      <c r="B1189" s="206">
        <f>SUM(B1190:B1194)</f>
        <v>0</v>
      </c>
    </row>
    <row r="1190" spans="1:2" ht="13.5">
      <c r="A1190" s="217" t="s">
        <v>943</v>
      </c>
      <c r="B1190" s="206"/>
    </row>
    <row r="1191" spans="1:2" ht="13.5">
      <c r="A1191" s="217" t="s">
        <v>944</v>
      </c>
      <c r="B1191" s="206"/>
    </row>
    <row r="1192" spans="1:2" ht="13.5">
      <c r="A1192" s="217" t="s">
        <v>945</v>
      </c>
      <c r="B1192" s="206"/>
    </row>
    <row r="1193" spans="1:2" ht="13.5">
      <c r="A1193" s="217" t="s">
        <v>946</v>
      </c>
      <c r="B1193" s="206"/>
    </row>
    <row r="1194" spans="1:2" ht="13.5">
      <c r="A1194" s="217" t="s">
        <v>947</v>
      </c>
      <c r="B1194" s="206"/>
    </row>
    <row r="1195" spans="1:2" ht="13.5">
      <c r="A1195" s="217" t="s">
        <v>948</v>
      </c>
      <c r="B1195" s="206">
        <f>SUM(B1196:B1206)</f>
        <v>0</v>
      </c>
    </row>
    <row r="1196" spans="1:2" ht="13.5">
      <c r="A1196" s="217" t="s">
        <v>949</v>
      </c>
      <c r="B1196" s="206"/>
    </row>
    <row r="1197" spans="1:2" ht="13.5">
      <c r="A1197" s="217" t="s">
        <v>950</v>
      </c>
      <c r="B1197" s="206"/>
    </row>
    <row r="1198" spans="1:2" ht="13.5">
      <c r="A1198" s="217" t="s">
        <v>951</v>
      </c>
      <c r="B1198" s="206"/>
    </row>
    <row r="1199" spans="1:2" ht="13.5">
      <c r="A1199" s="217" t="s">
        <v>952</v>
      </c>
      <c r="B1199" s="206"/>
    </row>
    <row r="1200" spans="1:2" ht="13.5">
      <c r="A1200" s="217" t="s">
        <v>953</v>
      </c>
      <c r="B1200" s="206"/>
    </row>
    <row r="1201" spans="1:2" ht="13.5">
      <c r="A1201" s="217" t="s">
        <v>954</v>
      </c>
      <c r="B1201" s="206"/>
    </row>
    <row r="1202" spans="1:2" ht="13.5">
      <c r="A1202" s="217" t="s">
        <v>955</v>
      </c>
      <c r="B1202" s="206"/>
    </row>
    <row r="1203" spans="1:2" ht="13.5">
      <c r="A1203" s="217" t="s">
        <v>956</v>
      </c>
      <c r="B1203" s="206"/>
    </row>
    <row r="1204" spans="1:2" ht="13.5">
      <c r="A1204" s="217" t="s">
        <v>957</v>
      </c>
      <c r="B1204" s="206"/>
    </row>
    <row r="1205" spans="1:2" ht="13.5">
      <c r="A1205" s="217" t="s">
        <v>958</v>
      </c>
      <c r="B1205" s="206"/>
    </row>
    <row r="1206" spans="1:2" ht="13.5">
      <c r="A1206" s="217" t="s">
        <v>959</v>
      </c>
      <c r="B1206" s="206"/>
    </row>
    <row r="1207" spans="1:2" ht="13.5">
      <c r="A1207" s="217" t="s">
        <v>960</v>
      </c>
      <c r="B1207" s="206">
        <f>SUM(B1208,B1220,B1226,B1232,B1240,B1253,B1257,B1263)</f>
        <v>1070</v>
      </c>
    </row>
    <row r="1208" spans="1:2" ht="13.5">
      <c r="A1208" s="217" t="s">
        <v>961</v>
      </c>
      <c r="B1208" s="206">
        <f>SUM(B1209:B1219)</f>
        <v>886</v>
      </c>
    </row>
    <row r="1209" spans="1:2" ht="13.5">
      <c r="A1209" s="217" t="s">
        <v>36</v>
      </c>
      <c r="B1209" s="206">
        <v>886</v>
      </c>
    </row>
    <row r="1210" spans="1:2" ht="13.5">
      <c r="A1210" s="217" t="s">
        <v>37</v>
      </c>
      <c r="B1210" s="206"/>
    </row>
    <row r="1211" spans="1:2" ht="13.5">
      <c r="A1211" s="217" t="s">
        <v>38</v>
      </c>
      <c r="B1211" s="206"/>
    </row>
    <row r="1212" spans="1:2" ht="13.5">
      <c r="A1212" s="217" t="s">
        <v>962</v>
      </c>
      <c r="B1212" s="206"/>
    </row>
    <row r="1213" spans="1:2" ht="13.5">
      <c r="A1213" s="217" t="s">
        <v>963</v>
      </c>
      <c r="B1213" s="206"/>
    </row>
    <row r="1214" spans="1:2" ht="13.5">
      <c r="A1214" s="217" t="s">
        <v>964</v>
      </c>
      <c r="B1214" s="206"/>
    </row>
    <row r="1215" spans="1:2" ht="13.5">
      <c r="A1215" s="217" t="s">
        <v>965</v>
      </c>
      <c r="B1215" s="206"/>
    </row>
    <row r="1216" spans="1:2" ht="13.5">
      <c r="A1216" s="217" t="s">
        <v>966</v>
      </c>
      <c r="B1216" s="206"/>
    </row>
    <row r="1217" spans="1:2" ht="13.5">
      <c r="A1217" s="217" t="s">
        <v>967</v>
      </c>
      <c r="B1217" s="206"/>
    </row>
    <row r="1218" spans="1:2" ht="13.5">
      <c r="A1218" s="217" t="s">
        <v>45</v>
      </c>
      <c r="B1218" s="206"/>
    </row>
    <row r="1219" spans="1:2" ht="13.5">
      <c r="A1219" s="217" t="s">
        <v>968</v>
      </c>
      <c r="B1219" s="206"/>
    </row>
    <row r="1220" spans="1:2" ht="13.5">
      <c r="A1220" s="217" t="s">
        <v>969</v>
      </c>
      <c r="B1220" s="206">
        <f>SUM(B1221:B1225)</f>
        <v>134</v>
      </c>
    </row>
    <row r="1221" spans="1:2" ht="13.5">
      <c r="A1221" s="217" t="s">
        <v>36</v>
      </c>
      <c r="B1221" s="206">
        <v>134</v>
      </c>
    </row>
    <row r="1222" spans="1:2" ht="13.5">
      <c r="A1222" s="217" t="s">
        <v>367</v>
      </c>
      <c r="B1222" s="206"/>
    </row>
    <row r="1223" spans="1:2" ht="13.5">
      <c r="A1223" s="217" t="s">
        <v>38</v>
      </c>
      <c r="B1223" s="206"/>
    </row>
    <row r="1224" spans="1:2" ht="13.5">
      <c r="A1224" s="217" t="s">
        <v>970</v>
      </c>
      <c r="B1224" s="206"/>
    </row>
    <row r="1225" spans="1:2" ht="13.5">
      <c r="A1225" s="217" t="s">
        <v>971</v>
      </c>
      <c r="B1225" s="206"/>
    </row>
    <row r="1226" spans="1:2" ht="13.5">
      <c r="A1226" s="217" t="s">
        <v>972</v>
      </c>
      <c r="B1226" s="206">
        <f>SUM(B1227:B1231)</f>
        <v>0</v>
      </c>
    </row>
    <row r="1227" spans="1:2" ht="13.5">
      <c r="A1227" s="217" t="s">
        <v>36</v>
      </c>
      <c r="B1227" s="206"/>
    </row>
    <row r="1228" spans="1:2" ht="13.5">
      <c r="A1228" s="217" t="s">
        <v>37</v>
      </c>
      <c r="B1228" s="206"/>
    </row>
    <row r="1229" spans="1:2" ht="13.5">
      <c r="A1229" s="217" t="s">
        <v>38</v>
      </c>
      <c r="B1229" s="206"/>
    </row>
    <row r="1230" spans="1:2" ht="13.5">
      <c r="A1230" s="217" t="s">
        <v>973</v>
      </c>
      <c r="B1230" s="206"/>
    </row>
    <row r="1231" spans="1:2" ht="13.5">
      <c r="A1231" s="217" t="s">
        <v>974</v>
      </c>
      <c r="B1231" s="206"/>
    </row>
    <row r="1232" spans="1:2" ht="13.5">
      <c r="A1232" s="217" t="s">
        <v>975</v>
      </c>
      <c r="B1232" s="206">
        <f>SUM(B1233:B1239)</f>
        <v>19</v>
      </c>
    </row>
    <row r="1233" spans="1:2" ht="13.5">
      <c r="A1233" s="217" t="s">
        <v>36</v>
      </c>
      <c r="B1233" s="206">
        <v>8</v>
      </c>
    </row>
    <row r="1234" spans="1:2" ht="13.5">
      <c r="A1234" s="217" t="s">
        <v>37</v>
      </c>
      <c r="B1234" s="206"/>
    </row>
    <row r="1235" spans="1:2" ht="13.5">
      <c r="A1235" s="217" t="s">
        <v>38</v>
      </c>
      <c r="B1235" s="206"/>
    </row>
    <row r="1236" spans="1:2" ht="13.5">
      <c r="A1236" s="217" t="s">
        <v>976</v>
      </c>
      <c r="B1236" s="206">
        <v>11</v>
      </c>
    </row>
    <row r="1237" spans="1:2" ht="13.5">
      <c r="A1237" s="217" t="s">
        <v>977</v>
      </c>
      <c r="B1237" s="206"/>
    </row>
    <row r="1238" spans="1:2" ht="13.5">
      <c r="A1238" s="217" t="s">
        <v>45</v>
      </c>
      <c r="B1238" s="206"/>
    </row>
    <row r="1239" spans="1:2" ht="13.5">
      <c r="A1239" s="217" t="s">
        <v>978</v>
      </c>
      <c r="B1239" s="206"/>
    </row>
    <row r="1240" spans="1:2" ht="13.5">
      <c r="A1240" s="217" t="s">
        <v>979</v>
      </c>
      <c r="B1240" s="206">
        <f>SUM(B1241:B1252)</f>
        <v>0</v>
      </c>
    </row>
    <row r="1241" spans="1:2" ht="13.5">
      <c r="A1241" s="217" t="s">
        <v>36</v>
      </c>
      <c r="B1241" s="206"/>
    </row>
    <row r="1242" spans="1:2" ht="13.5">
      <c r="A1242" s="217" t="s">
        <v>37</v>
      </c>
      <c r="B1242" s="206"/>
    </row>
    <row r="1243" spans="1:2" ht="13.5">
      <c r="A1243" s="217" t="s">
        <v>38</v>
      </c>
      <c r="B1243" s="206"/>
    </row>
    <row r="1244" spans="1:2" ht="13.5">
      <c r="A1244" s="217" t="s">
        <v>980</v>
      </c>
      <c r="B1244" s="206"/>
    </row>
    <row r="1245" spans="1:2" ht="13.5">
      <c r="A1245" s="217" t="s">
        <v>981</v>
      </c>
      <c r="B1245" s="206"/>
    </row>
    <row r="1246" spans="1:2" ht="13.5">
      <c r="A1246" s="217" t="s">
        <v>982</v>
      </c>
      <c r="B1246" s="206"/>
    </row>
    <row r="1247" spans="1:2" ht="13.5">
      <c r="A1247" s="217" t="s">
        <v>983</v>
      </c>
      <c r="B1247" s="206"/>
    </row>
    <row r="1248" spans="1:2" ht="13.5">
      <c r="A1248" s="217" t="s">
        <v>984</v>
      </c>
      <c r="B1248" s="206"/>
    </row>
    <row r="1249" spans="1:2" ht="13.5">
      <c r="A1249" s="217" t="s">
        <v>985</v>
      </c>
      <c r="B1249" s="206"/>
    </row>
    <row r="1250" spans="1:2" ht="13.5">
      <c r="A1250" s="217" t="s">
        <v>986</v>
      </c>
      <c r="B1250" s="206"/>
    </row>
    <row r="1251" spans="1:2" ht="13.5">
      <c r="A1251" s="217" t="s">
        <v>987</v>
      </c>
      <c r="B1251" s="206"/>
    </row>
    <row r="1252" spans="1:2" ht="13.5">
      <c r="A1252" s="217" t="s">
        <v>988</v>
      </c>
      <c r="B1252" s="206"/>
    </row>
    <row r="1253" spans="1:2" ht="13.5">
      <c r="A1253" s="217" t="s">
        <v>989</v>
      </c>
      <c r="B1253" s="206">
        <f>SUM(B1254:B1256)</f>
        <v>0</v>
      </c>
    </row>
    <row r="1254" spans="1:2" ht="13.5">
      <c r="A1254" s="217" t="s">
        <v>990</v>
      </c>
      <c r="B1254" s="206"/>
    </row>
    <row r="1255" spans="1:2" ht="13.5">
      <c r="A1255" s="217" t="s">
        <v>991</v>
      </c>
      <c r="B1255" s="206"/>
    </row>
    <row r="1256" spans="1:2" ht="13.5">
      <c r="A1256" s="217" t="s">
        <v>992</v>
      </c>
      <c r="B1256" s="206"/>
    </row>
    <row r="1257" spans="1:2" ht="13.5">
      <c r="A1257" s="217" t="s">
        <v>993</v>
      </c>
      <c r="B1257" s="206">
        <f>SUM(B1258:B1262)</f>
        <v>31</v>
      </c>
    </row>
    <row r="1258" spans="1:2" ht="13.5">
      <c r="A1258" s="217" t="s">
        <v>994</v>
      </c>
      <c r="B1258" s="206"/>
    </row>
    <row r="1259" spans="1:2" ht="13.5">
      <c r="A1259" s="217" t="s">
        <v>995</v>
      </c>
      <c r="B1259" s="206">
        <v>31</v>
      </c>
    </row>
    <row r="1260" spans="1:2" ht="13.5">
      <c r="A1260" s="217" t="s">
        <v>996</v>
      </c>
      <c r="B1260" s="206"/>
    </row>
    <row r="1261" spans="1:2" ht="13.5">
      <c r="A1261" s="217" t="s">
        <v>997</v>
      </c>
      <c r="B1261" s="206"/>
    </row>
    <row r="1262" spans="1:2" ht="13.5">
      <c r="A1262" s="217" t="s">
        <v>998</v>
      </c>
      <c r="B1262" s="206"/>
    </row>
    <row r="1263" spans="1:2" ht="13.5">
      <c r="A1263" s="217" t="s">
        <v>999</v>
      </c>
      <c r="B1263" s="206"/>
    </row>
    <row r="1264" spans="1:2" ht="13.5">
      <c r="A1264" s="217" t="s">
        <v>1000</v>
      </c>
      <c r="B1264" s="206">
        <v>2300</v>
      </c>
    </row>
    <row r="1265" spans="1:2" ht="13.5">
      <c r="A1265" s="217" t="s">
        <v>1001</v>
      </c>
      <c r="B1265" s="206">
        <f>SUM(B1266:B1266)</f>
        <v>5930</v>
      </c>
    </row>
    <row r="1266" spans="1:2" ht="13.5">
      <c r="A1266" s="217" t="s">
        <v>1002</v>
      </c>
      <c r="B1266" s="206">
        <f>SUM(B1267:B1270)</f>
        <v>5930</v>
      </c>
    </row>
    <row r="1267" spans="1:2" ht="13.5">
      <c r="A1267" s="217" t="s">
        <v>1003</v>
      </c>
      <c r="B1267" s="206">
        <v>5930</v>
      </c>
    </row>
    <row r="1268" spans="1:2" ht="13.5">
      <c r="A1268" s="217" t="s">
        <v>1004</v>
      </c>
      <c r="B1268" s="206"/>
    </row>
    <row r="1269" spans="1:2" ht="13.5">
      <c r="A1269" s="217" t="s">
        <v>1005</v>
      </c>
      <c r="B1269" s="206"/>
    </row>
    <row r="1270" spans="1:2" ht="13.5">
      <c r="A1270" s="217" t="s">
        <v>1006</v>
      </c>
      <c r="B1270" s="206"/>
    </row>
    <row r="1271" spans="1:2" ht="13.5">
      <c r="A1271" s="203" t="s">
        <v>1007</v>
      </c>
      <c r="B1271" s="206">
        <f>SUM(B1272:B1272)</f>
        <v>0</v>
      </c>
    </row>
    <row r="1272" spans="1:2" ht="13.5">
      <c r="A1272" s="203" t="s">
        <v>1008</v>
      </c>
      <c r="B1272" s="215"/>
    </row>
    <row r="1273" spans="1:2" ht="14.25">
      <c r="A1273" s="203" t="s">
        <v>1009</v>
      </c>
      <c r="B1273" s="220">
        <f>SUM(B1274,B1275)</f>
        <v>0</v>
      </c>
    </row>
    <row r="1274" spans="1:2" ht="14.25">
      <c r="A1274" s="203" t="s">
        <v>1010</v>
      </c>
      <c r="B1274" s="220"/>
    </row>
    <row r="1275" spans="1:2" ht="14.25">
      <c r="A1275" s="203" t="s">
        <v>857</v>
      </c>
      <c r="B1275" s="220"/>
    </row>
    <row r="1276" spans="1:2" ht="14.25">
      <c r="A1276" s="203"/>
      <c r="B1276" s="220"/>
    </row>
    <row r="1277" spans="1:2" ht="14.25">
      <c r="A1277" s="203"/>
      <c r="B1277" s="220"/>
    </row>
    <row r="1278" spans="1:2" ht="14.25">
      <c r="A1278" s="221" t="s">
        <v>1011</v>
      </c>
      <c r="B1278" s="222">
        <f>SUM(B5,B250,B253,B265,B356,B409,B463,B520,B640,B712,B785,B804,B915,B979,B1045,B1065,B1080,B1090,B1134,B1154,B1207,B1264,B1265,B1271,B1273)</f>
        <v>240902</v>
      </c>
    </row>
  </sheetData>
  <sheetProtection/>
  <mergeCells count="1">
    <mergeCell ref="A2:B2"/>
  </mergeCells>
  <printOptions horizontalCentered="1"/>
  <pageMargins left="0.31" right="0.31" top="0.35" bottom="0.35" header="0.31" footer="0.31"/>
  <pageSetup horizontalDpi="600" verticalDpi="600" orientation="portrait" paperSize="9" scale="8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68" zoomScaleNormal="68" zoomScaleSheetLayoutView="100" workbookViewId="0" topLeftCell="A1">
      <selection activeCell="M18" sqref="M18"/>
    </sheetView>
  </sheetViews>
  <sheetFormatPr defaultColWidth="9.00390625" defaultRowHeight="13.5"/>
  <cols>
    <col min="1" max="1" width="39.00390625" style="167" customWidth="1"/>
    <col min="2" max="2" width="15.125" style="168" customWidth="1"/>
    <col min="3" max="3" width="34.75390625" style="167" customWidth="1"/>
    <col min="4" max="4" width="15.00390625" style="168" customWidth="1"/>
    <col min="5" max="16384" width="9.00390625" style="167" customWidth="1"/>
  </cols>
  <sheetData>
    <row r="1" spans="1:3" s="13" customFormat="1" ht="27" customHeight="1">
      <c r="A1" s="169" t="s">
        <v>1012</v>
      </c>
      <c r="B1" s="170"/>
      <c r="C1" s="170"/>
    </row>
    <row r="2" spans="1:4" ht="39" customHeight="1">
      <c r="A2" s="171" t="s">
        <v>1013</v>
      </c>
      <c r="B2" s="171"/>
      <c r="C2" s="171"/>
      <c r="D2" s="171"/>
    </row>
    <row r="3" spans="1:4" ht="28.5" customHeight="1">
      <c r="A3" s="172"/>
      <c r="B3" s="173"/>
      <c r="C3" s="172"/>
      <c r="D3" s="174" t="s">
        <v>2</v>
      </c>
    </row>
    <row r="4" spans="1:4" s="13" customFormat="1" ht="39" customHeight="1">
      <c r="A4" s="175" t="s">
        <v>1014</v>
      </c>
      <c r="B4" s="176" t="s">
        <v>4</v>
      </c>
      <c r="C4" s="177" t="s">
        <v>1015</v>
      </c>
      <c r="D4" s="177" t="s">
        <v>4</v>
      </c>
    </row>
    <row r="5" spans="1:4" s="16" customFormat="1" ht="45" customHeight="1">
      <c r="A5" s="178" t="s">
        <v>1016</v>
      </c>
      <c r="B5" s="179">
        <v>53000</v>
      </c>
      <c r="C5" s="180" t="s">
        <v>1017</v>
      </c>
      <c r="D5" s="179">
        <v>240902</v>
      </c>
    </row>
    <row r="6" spans="1:4" s="13" customFormat="1" ht="45" customHeight="1">
      <c r="A6" s="178" t="s">
        <v>1018</v>
      </c>
      <c r="B6" s="179">
        <v>209127</v>
      </c>
      <c r="C6" s="180" t="s">
        <v>1019</v>
      </c>
      <c r="D6" s="179">
        <v>21229</v>
      </c>
    </row>
    <row r="7" spans="1:4" s="13" customFormat="1" ht="45" customHeight="1">
      <c r="A7" s="178" t="s">
        <v>1020</v>
      </c>
      <c r="B7" s="179">
        <v>204174</v>
      </c>
      <c r="C7" s="180" t="s">
        <v>1021</v>
      </c>
      <c r="D7" s="179">
        <v>13484</v>
      </c>
    </row>
    <row r="8" spans="1:4" s="13" customFormat="1" ht="45" customHeight="1">
      <c r="A8" s="181" t="s">
        <v>1022</v>
      </c>
      <c r="B8" s="182">
        <v>7826</v>
      </c>
      <c r="C8" s="183" t="s">
        <v>1023</v>
      </c>
      <c r="D8" s="182"/>
    </row>
    <row r="9" spans="1:4" s="13" customFormat="1" ht="45" customHeight="1">
      <c r="A9" s="181" t="s">
        <v>1024</v>
      </c>
      <c r="B9" s="182">
        <v>188727</v>
      </c>
      <c r="C9" s="183" t="s">
        <v>1025</v>
      </c>
      <c r="D9" s="182">
        <v>13484</v>
      </c>
    </row>
    <row r="10" spans="1:4" s="13" customFormat="1" ht="45" customHeight="1">
      <c r="A10" s="181" t="s">
        <v>1026</v>
      </c>
      <c r="B10" s="182">
        <v>7621</v>
      </c>
      <c r="C10" s="184" t="s">
        <v>1027</v>
      </c>
      <c r="D10" s="182"/>
    </row>
    <row r="11" spans="1:4" ht="45" customHeight="1">
      <c r="A11" s="178" t="s">
        <v>1028</v>
      </c>
      <c r="B11" s="179"/>
      <c r="C11" s="180" t="s">
        <v>1029</v>
      </c>
      <c r="D11" s="179">
        <v>7745</v>
      </c>
    </row>
    <row r="12" spans="1:4" ht="45" customHeight="1">
      <c r="A12" s="178" t="s">
        <v>1030</v>
      </c>
      <c r="B12" s="179"/>
      <c r="C12" s="180" t="s">
        <v>1031</v>
      </c>
      <c r="D12" s="179"/>
    </row>
    <row r="13" spans="1:4" ht="45" customHeight="1">
      <c r="A13" s="178" t="s">
        <v>1032</v>
      </c>
      <c r="B13" s="179"/>
      <c r="C13" s="180" t="s">
        <v>1033</v>
      </c>
      <c r="D13" s="185"/>
    </row>
    <row r="14" spans="1:4" ht="45" customHeight="1">
      <c r="A14" s="178" t="s">
        <v>1034</v>
      </c>
      <c r="B14" s="179"/>
      <c r="C14" s="186" t="s">
        <v>1035</v>
      </c>
      <c r="D14" s="179"/>
    </row>
    <row r="15" spans="1:4" ht="45" customHeight="1">
      <c r="A15" s="178" t="s">
        <v>1036</v>
      </c>
      <c r="B15" s="179">
        <v>1710</v>
      </c>
      <c r="C15" s="187" t="s">
        <v>1037</v>
      </c>
      <c r="D15" s="179"/>
    </row>
    <row r="16" spans="1:4" ht="45" customHeight="1">
      <c r="A16" s="188" t="s">
        <v>1038</v>
      </c>
      <c r="B16" s="179">
        <v>17</v>
      </c>
      <c r="C16" s="189" t="s">
        <v>1039</v>
      </c>
      <c r="D16" s="179"/>
    </row>
    <row r="17" spans="1:4" ht="45" customHeight="1">
      <c r="A17" s="190" t="s">
        <v>1040</v>
      </c>
      <c r="B17" s="182">
        <v>17</v>
      </c>
      <c r="C17" s="187" t="s">
        <v>1041</v>
      </c>
      <c r="D17" s="179"/>
    </row>
    <row r="18" spans="1:4" ht="45" customHeight="1">
      <c r="A18" s="190" t="s">
        <v>1042</v>
      </c>
      <c r="B18" s="191"/>
      <c r="C18" s="192"/>
      <c r="D18" s="179"/>
    </row>
    <row r="19" spans="1:4" ht="45" customHeight="1">
      <c r="A19" s="190" t="s">
        <v>1043</v>
      </c>
      <c r="B19" s="182"/>
      <c r="C19" s="180"/>
      <c r="D19" s="179"/>
    </row>
    <row r="20" spans="1:4" ht="45" customHeight="1">
      <c r="A20" s="190" t="s">
        <v>1044</v>
      </c>
      <c r="B20" s="179"/>
      <c r="C20" s="180"/>
      <c r="D20" s="179"/>
    </row>
    <row r="21" spans="1:4" ht="45" customHeight="1">
      <c r="A21" s="193" t="s">
        <v>1045</v>
      </c>
      <c r="B21" s="179">
        <v>262131</v>
      </c>
      <c r="C21" s="194" t="s">
        <v>1046</v>
      </c>
      <c r="D21" s="179">
        <f>SUM(D5:D6)</f>
        <v>262131</v>
      </c>
    </row>
    <row r="22" ht="14.25">
      <c r="D22" s="195"/>
    </row>
  </sheetData>
  <sheetProtection/>
  <mergeCells count="1">
    <mergeCell ref="A2:D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45"/>
  <sheetViews>
    <sheetView zoomScale="82" zoomScaleNormal="82" zoomScaleSheetLayoutView="100" workbookViewId="0" topLeftCell="A1">
      <selection activeCell="K17" sqref="K17"/>
    </sheetView>
  </sheetViews>
  <sheetFormatPr defaultColWidth="9.00390625" defaultRowHeight="13.5"/>
  <cols>
    <col min="1" max="1" width="42.375" style="153" customWidth="1"/>
    <col min="2" max="2" width="34.00390625" style="154" customWidth="1"/>
    <col min="3" max="16384" width="9.00390625" style="154" customWidth="1"/>
  </cols>
  <sheetData>
    <row r="1" ht="23.25" customHeight="1">
      <c r="A1" s="155" t="s">
        <v>1047</v>
      </c>
    </row>
    <row r="2" spans="1:2" ht="37.5" customHeight="1">
      <c r="A2" s="156" t="s">
        <v>1048</v>
      </c>
      <c r="B2" s="156"/>
    </row>
    <row r="3" spans="1:2" ht="20.25" customHeight="1">
      <c r="A3" s="157"/>
      <c r="B3" s="158" t="s">
        <v>2</v>
      </c>
    </row>
    <row r="4" spans="1:2" ht="28.5" customHeight="1">
      <c r="A4" s="159" t="s">
        <v>1049</v>
      </c>
      <c r="B4" s="160" t="s">
        <v>4</v>
      </c>
    </row>
    <row r="5" spans="1:2" ht="18.75" customHeight="1">
      <c r="A5" s="161" t="s">
        <v>1050</v>
      </c>
      <c r="B5" s="162">
        <f>B6+B17+B38</f>
        <v>135241</v>
      </c>
    </row>
    <row r="6" spans="1:2" ht="18.75" customHeight="1">
      <c r="A6" s="163" t="s">
        <v>1051</v>
      </c>
      <c r="B6" s="162">
        <v>95476</v>
      </c>
    </row>
    <row r="7" spans="1:2" ht="18.75" customHeight="1">
      <c r="A7" s="164" t="s">
        <v>1052</v>
      </c>
      <c r="B7" s="165">
        <v>41022</v>
      </c>
    </row>
    <row r="8" spans="1:2" ht="18.75" customHeight="1">
      <c r="A8" s="164" t="s">
        <v>1053</v>
      </c>
      <c r="B8" s="165">
        <v>15375</v>
      </c>
    </row>
    <row r="9" spans="1:2" ht="18.75" customHeight="1">
      <c r="A9" s="164" t="s">
        <v>1054</v>
      </c>
      <c r="B9" s="165">
        <v>903</v>
      </c>
    </row>
    <row r="10" spans="1:2" ht="18.75" customHeight="1">
      <c r="A10" s="164" t="s">
        <v>1055</v>
      </c>
      <c r="B10" s="165">
        <v>4704</v>
      </c>
    </row>
    <row r="11" spans="1:2" ht="18.75" customHeight="1">
      <c r="A11" s="164" t="s">
        <v>1056</v>
      </c>
      <c r="B11" s="165"/>
    </row>
    <row r="12" spans="1:2" ht="18.75" customHeight="1">
      <c r="A12" s="164" t="s">
        <v>1057</v>
      </c>
      <c r="B12" s="165">
        <v>877</v>
      </c>
    </row>
    <row r="13" spans="1:2" ht="18.75" customHeight="1">
      <c r="A13" s="164" t="s">
        <v>1058</v>
      </c>
      <c r="B13" s="165">
        <v>18305</v>
      </c>
    </row>
    <row r="14" spans="1:2" ht="18.75" customHeight="1">
      <c r="A14" s="164" t="s">
        <v>1059</v>
      </c>
      <c r="B14" s="165">
        <v>11795</v>
      </c>
    </row>
    <row r="15" spans="1:2" ht="18.75" customHeight="1">
      <c r="A15" s="164" t="s">
        <v>1060</v>
      </c>
      <c r="B15" s="165">
        <v>150</v>
      </c>
    </row>
    <row r="16" spans="1:2" ht="18.75" customHeight="1">
      <c r="A16" s="164" t="s">
        <v>1061</v>
      </c>
      <c r="B16" s="165">
        <v>2345</v>
      </c>
    </row>
    <row r="17" spans="1:2" ht="18.75" customHeight="1">
      <c r="A17" s="163" t="s">
        <v>1062</v>
      </c>
      <c r="B17" s="162">
        <v>16930</v>
      </c>
    </row>
    <row r="18" spans="1:2" ht="18.75" customHeight="1">
      <c r="A18" s="164" t="s">
        <v>1063</v>
      </c>
      <c r="B18" s="165">
        <v>8368</v>
      </c>
    </row>
    <row r="19" spans="1:2" ht="18.75" customHeight="1">
      <c r="A19" s="164" t="s">
        <v>1064</v>
      </c>
      <c r="B19" s="165">
        <v>411</v>
      </c>
    </row>
    <row r="20" spans="1:2" ht="18.75" customHeight="1">
      <c r="A20" s="164" t="s">
        <v>1065</v>
      </c>
      <c r="B20" s="165">
        <v>30</v>
      </c>
    </row>
    <row r="21" spans="1:2" ht="18.75" customHeight="1">
      <c r="A21" s="164" t="s">
        <v>1066</v>
      </c>
      <c r="B21" s="165">
        <v>10</v>
      </c>
    </row>
    <row r="22" spans="1:2" ht="18.75" customHeight="1">
      <c r="A22" s="164" t="s">
        <v>1067</v>
      </c>
      <c r="B22" s="165">
        <v>450</v>
      </c>
    </row>
    <row r="23" spans="1:2" ht="18.75" customHeight="1">
      <c r="A23" s="164" t="s">
        <v>1068</v>
      </c>
      <c r="B23" s="165">
        <v>960</v>
      </c>
    </row>
    <row r="24" spans="1:2" ht="18.75" customHeight="1">
      <c r="A24" s="164" t="s">
        <v>1069</v>
      </c>
      <c r="B24" s="165">
        <v>423</v>
      </c>
    </row>
    <row r="25" spans="1:2" ht="18.75" customHeight="1">
      <c r="A25" s="164" t="s">
        <v>1070</v>
      </c>
      <c r="B25" s="165">
        <v>61</v>
      </c>
    </row>
    <row r="26" spans="1:2" ht="18.75" customHeight="1">
      <c r="A26" s="164" t="s">
        <v>1071</v>
      </c>
      <c r="B26" s="165">
        <v>2271</v>
      </c>
    </row>
    <row r="27" spans="1:2" ht="18.75" customHeight="1">
      <c r="A27" s="164" t="s">
        <v>1072</v>
      </c>
      <c r="B27" s="165">
        <v>632</v>
      </c>
    </row>
    <row r="28" spans="1:2" ht="18.75" customHeight="1">
      <c r="A28" s="164" t="s">
        <v>1073</v>
      </c>
      <c r="B28" s="165">
        <v>17</v>
      </c>
    </row>
    <row r="29" spans="1:2" ht="18.75" customHeight="1">
      <c r="A29" s="164" t="s">
        <v>1074</v>
      </c>
      <c r="B29" s="166">
        <v>323</v>
      </c>
    </row>
    <row r="30" spans="1:2" ht="18.75" customHeight="1">
      <c r="A30" s="164" t="s">
        <v>1075</v>
      </c>
      <c r="B30" s="166">
        <v>673</v>
      </c>
    </row>
    <row r="31" spans="1:2" ht="18.75" customHeight="1">
      <c r="A31" s="164" t="s">
        <v>1076</v>
      </c>
      <c r="B31" s="165">
        <v>419</v>
      </c>
    </row>
    <row r="32" spans="1:2" ht="18.75" customHeight="1">
      <c r="A32" s="164" t="s">
        <v>1077</v>
      </c>
      <c r="B32" s="165">
        <v>13</v>
      </c>
    </row>
    <row r="33" spans="1:2" ht="18.75" customHeight="1">
      <c r="A33" s="164" t="s">
        <v>1078</v>
      </c>
      <c r="B33" s="165">
        <v>584</v>
      </c>
    </row>
    <row r="34" spans="1:2" ht="18.75" customHeight="1">
      <c r="A34" s="164" t="s">
        <v>1079</v>
      </c>
      <c r="B34" s="165">
        <v>169</v>
      </c>
    </row>
    <row r="35" spans="1:2" ht="18.75" customHeight="1">
      <c r="A35" s="164" t="s">
        <v>1080</v>
      </c>
      <c r="B35" s="165">
        <v>39</v>
      </c>
    </row>
    <row r="36" spans="1:2" ht="18.75" customHeight="1">
      <c r="A36" s="164" t="s">
        <v>1081</v>
      </c>
      <c r="B36" s="165">
        <v>667</v>
      </c>
    </row>
    <row r="37" spans="1:2" ht="18.75" customHeight="1">
      <c r="A37" s="164" t="s">
        <v>1082</v>
      </c>
      <c r="B37" s="165">
        <v>410</v>
      </c>
    </row>
    <row r="38" spans="1:2" ht="18.75" customHeight="1">
      <c r="A38" s="163" t="s">
        <v>1083</v>
      </c>
      <c r="B38" s="162">
        <v>22835</v>
      </c>
    </row>
    <row r="39" spans="1:2" ht="18.75" customHeight="1">
      <c r="A39" s="164" t="s">
        <v>1084</v>
      </c>
      <c r="B39" s="165">
        <v>444</v>
      </c>
    </row>
    <row r="40" spans="1:2" ht="18.75" customHeight="1">
      <c r="A40" s="164" t="s">
        <v>1085</v>
      </c>
      <c r="B40" s="165">
        <v>619</v>
      </c>
    </row>
    <row r="41" spans="1:2" ht="18.75" customHeight="1">
      <c r="A41" s="164" t="s">
        <v>1086</v>
      </c>
      <c r="B41" s="165">
        <v>9179</v>
      </c>
    </row>
    <row r="42" spans="1:2" ht="18.75" customHeight="1">
      <c r="A42" s="164" t="s">
        <v>1087</v>
      </c>
      <c r="B42" s="165">
        <v>16</v>
      </c>
    </row>
    <row r="43" spans="1:2" ht="18.75" customHeight="1">
      <c r="A43" s="164" t="s">
        <v>1088</v>
      </c>
      <c r="B43" s="165">
        <v>1</v>
      </c>
    </row>
    <row r="44" spans="1:2" ht="18.75" customHeight="1">
      <c r="A44" s="164" t="s">
        <v>1089</v>
      </c>
      <c r="B44" s="165">
        <v>8555</v>
      </c>
    </row>
    <row r="45" spans="1:2" ht="18.75" customHeight="1">
      <c r="A45" s="164" t="s">
        <v>1090</v>
      </c>
      <c r="B45" s="165">
        <v>4021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="84" zoomScaleNormal="84" zoomScaleSheetLayoutView="100" workbookViewId="0" topLeftCell="A4">
      <selection activeCell="D36" sqref="D36"/>
    </sheetView>
  </sheetViews>
  <sheetFormatPr defaultColWidth="50.75390625" defaultRowHeight="13.5"/>
  <cols>
    <col min="1" max="1" width="66.50390625" style="139" customWidth="1"/>
    <col min="2" max="2" width="33.50390625" style="139" customWidth="1"/>
    <col min="3" max="16384" width="50.75390625" style="139" customWidth="1"/>
  </cols>
  <sheetData>
    <row r="1" spans="1:2" ht="14.25">
      <c r="A1" s="16" t="s">
        <v>1091</v>
      </c>
      <c r="B1" s="140"/>
    </row>
    <row r="2" spans="1:2" ht="36" customHeight="1">
      <c r="A2" s="141" t="s">
        <v>1092</v>
      </c>
      <c r="B2" s="141"/>
    </row>
    <row r="3" spans="1:2" ht="36" customHeight="1">
      <c r="A3" s="142"/>
      <c r="B3" s="143" t="s">
        <v>2</v>
      </c>
    </row>
    <row r="4" spans="1:2" ht="28.5" customHeight="1">
      <c r="A4" s="144" t="s">
        <v>1093</v>
      </c>
      <c r="B4" s="145" t="s">
        <v>4</v>
      </c>
    </row>
    <row r="5" spans="1:2" s="138" customFormat="1" ht="28.5" customHeight="1">
      <c r="A5" s="146" t="s">
        <v>1094</v>
      </c>
      <c r="B5" s="147"/>
    </row>
    <row r="6" spans="1:2" s="138" customFormat="1" ht="28.5" customHeight="1">
      <c r="A6" s="146" t="s">
        <v>1095</v>
      </c>
      <c r="B6" s="147">
        <v>352</v>
      </c>
    </row>
    <row r="7" spans="1:2" s="138" customFormat="1" ht="28.5" customHeight="1">
      <c r="A7" s="146" t="s">
        <v>1096</v>
      </c>
      <c r="B7" s="147"/>
    </row>
    <row r="8" spans="1:2" s="138" customFormat="1" ht="28.5" customHeight="1">
      <c r="A8" s="146" t="s">
        <v>1097</v>
      </c>
      <c r="B8" s="147">
        <v>6234</v>
      </c>
    </row>
    <row r="9" spans="1:2" ht="28.5" customHeight="1">
      <c r="A9" s="148" t="s">
        <v>1098</v>
      </c>
      <c r="B9" s="149">
        <v>6234</v>
      </c>
    </row>
    <row r="10" spans="1:2" ht="28.5" customHeight="1">
      <c r="A10" s="148" t="s">
        <v>1099</v>
      </c>
      <c r="B10" s="149"/>
    </row>
    <row r="11" spans="1:2" ht="28.5" customHeight="1">
      <c r="A11" s="148" t="s">
        <v>1100</v>
      </c>
      <c r="B11" s="149"/>
    </row>
    <row r="12" spans="1:2" ht="28.5" customHeight="1">
      <c r="A12" s="148" t="s">
        <v>1101</v>
      </c>
      <c r="B12" s="149"/>
    </row>
    <row r="13" spans="1:2" s="138" customFormat="1" ht="28.5" customHeight="1">
      <c r="A13" s="146" t="s">
        <v>1102</v>
      </c>
      <c r="B13" s="147"/>
    </row>
    <row r="14" spans="1:2" ht="28.5" customHeight="1">
      <c r="A14" s="148" t="s">
        <v>1103</v>
      </c>
      <c r="B14" s="149"/>
    </row>
    <row r="15" spans="1:2" s="138" customFormat="1" ht="28.5" customHeight="1">
      <c r="A15" s="146" t="s">
        <v>1104</v>
      </c>
      <c r="B15" s="150" t="s">
        <v>1105</v>
      </c>
    </row>
    <row r="16" spans="1:2" s="138" customFormat="1" ht="28.5" customHeight="1">
      <c r="A16" s="146" t="s">
        <v>1106</v>
      </c>
      <c r="B16" s="150"/>
    </row>
    <row r="17" spans="1:2" s="138" customFormat="1" ht="28.5" customHeight="1">
      <c r="A17" s="146" t="s">
        <v>1107</v>
      </c>
      <c r="B17" s="147"/>
    </row>
    <row r="18" spans="1:2" s="138" customFormat="1" ht="28.5" customHeight="1">
      <c r="A18" s="146" t="s">
        <v>1108</v>
      </c>
      <c r="B18" s="147">
        <v>261</v>
      </c>
    </row>
    <row r="19" spans="1:2" ht="28.5" customHeight="1">
      <c r="A19" s="148" t="s">
        <v>1109</v>
      </c>
      <c r="B19" s="149">
        <v>214</v>
      </c>
    </row>
    <row r="20" spans="1:2" ht="28.5" customHeight="1">
      <c r="A20" s="151" t="s">
        <v>1011</v>
      </c>
      <c r="B20" s="152">
        <f>SUM(B5:B8,B13,B15:B18)</f>
        <v>6847</v>
      </c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="82" zoomScaleNormal="82" zoomScaleSheetLayoutView="100" workbookViewId="0" topLeftCell="A1">
      <selection activeCell="D13" sqref="D13"/>
    </sheetView>
  </sheetViews>
  <sheetFormatPr defaultColWidth="27.375" defaultRowHeight="13.5"/>
  <cols>
    <col min="1" max="1" width="31.25390625" style="113" customWidth="1"/>
    <col min="2" max="2" width="20.625" style="114" customWidth="1"/>
    <col min="3" max="3" width="36.50390625" style="113" customWidth="1"/>
    <col min="4" max="4" width="21.125" style="114" customWidth="1"/>
    <col min="5" max="16384" width="27.375" style="113" customWidth="1"/>
  </cols>
  <sheetData>
    <row r="1" spans="1:4" s="112" customFormat="1" ht="30.75" customHeight="1">
      <c r="A1" s="115" t="s">
        <v>1110</v>
      </c>
      <c r="B1" s="116"/>
      <c r="C1" s="117"/>
      <c r="D1" s="118"/>
    </row>
    <row r="2" spans="1:4" ht="25.5">
      <c r="A2" s="119" t="s">
        <v>1111</v>
      </c>
      <c r="B2" s="119"/>
      <c r="C2" s="119"/>
      <c r="D2" s="119"/>
    </row>
    <row r="3" spans="1:4" ht="31.5" customHeight="1">
      <c r="A3" s="120"/>
      <c r="B3" s="121"/>
      <c r="C3" s="122"/>
      <c r="D3" s="123" t="s">
        <v>2</v>
      </c>
    </row>
    <row r="4" spans="1:4" ht="75.75" customHeight="1">
      <c r="A4" s="124" t="s">
        <v>1112</v>
      </c>
      <c r="B4" s="125" t="s">
        <v>4</v>
      </c>
      <c r="C4" s="124" t="s">
        <v>1113</v>
      </c>
      <c r="D4" s="125" t="s">
        <v>4</v>
      </c>
    </row>
    <row r="5" spans="1:4" ht="75.75" customHeight="1">
      <c r="A5" s="126" t="s">
        <v>1114</v>
      </c>
      <c r="B5" s="127">
        <v>10000</v>
      </c>
      <c r="C5" s="126" t="s">
        <v>1115</v>
      </c>
      <c r="D5" s="127">
        <v>6847</v>
      </c>
    </row>
    <row r="6" spans="1:4" ht="75.75" customHeight="1">
      <c r="A6" s="128" t="s">
        <v>1018</v>
      </c>
      <c r="B6" s="129">
        <v>847</v>
      </c>
      <c r="C6" s="128" t="s">
        <v>1019</v>
      </c>
      <c r="D6" s="129"/>
    </row>
    <row r="7" spans="1:4" ht="75.75" customHeight="1">
      <c r="A7" s="130" t="s">
        <v>1116</v>
      </c>
      <c r="B7" s="129"/>
      <c r="C7" s="130" t="s">
        <v>1117</v>
      </c>
      <c r="D7" s="129"/>
    </row>
    <row r="8" spans="1:4" ht="75.75" customHeight="1">
      <c r="A8" s="130" t="s">
        <v>1118</v>
      </c>
      <c r="B8" s="131"/>
      <c r="C8" s="130" t="s">
        <v>1119</v>
      </c>
      <c r="D8" s="132"/>
    </row>
    <row r="9" spans="1:4" ht="75.75" customHeight="1">
      <c r="A9" s="133" t="s">
        <v>1120</v>
      </c>
      <c r="B9" s="132"/>
      <c r="C9" s="130" t="s">
        <v>1121</v>
      </c>
      <c r="D9" s="129"/>
    </row>
    <row r="10" spans="1:4" ht="75.75" customHeight="1">
      <c r="A10" s="128" t="s">
        <v>1122</v>
      </c>
      <c r="B10" s="129"/>
      <c r="C10" s="128" t="s">
        <v>1123</v>
      </c>
      <c r="D10" s="129">
        <v>4000</v>
      </c>
    </row>
    <row r="11" spans="1:4" ht="75.75" customHeight="1">
      <c r="A11" s="134" t="s">
        <v>1124</v>
      </c>
      <c r="B11" s="132"/>
      <c r="C11" s="135" t="s">
        <v>1125</v>
      </c>
      <c r="D11" s="132">
        <v>4000</v>
      </c>
    </row>
    <row r="12" spans="1:4" ht="75.75" customHeight="1">
      <c r="A12" s="128" t="s">
        <v>1126</v>
      </c>
      <c r="B12" s="129"/>
      <c r="C12" s="135"/>
      <c r="D12" s="132"/>
    </row>
    <row r="13" spans="1:4" ht="75.75" customHeight="1">
      <c r="A13" s="136" t="s">
        <v>1127</v>
      </c>
      <c r="B13" s="129">
        <f>SUM(B5:B6)</f>
        <v>10847</v>
      </c>
      <c r="C13" s="136" t="s">
        <v>1128</v>
      </c>
      <c r="D13" s="129">
        <v>10847</v>
      </c>
    </row>
    <row r="14" spans="1:4" ht="14.25">
      <c r="A14" s="137"/>
      <c r="B14" s="137"/>
      <c r="C14" s="137"/>
      <c r="D14" s="137"/>
    </row>
  </sheetData>
  <sheetProtection/>
  <mergeCells count="2">
    <mergeCell ref="A2:D2"/>
    <mergeCell ref="A14:D14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SheetLayoutView="100" workbookViewId="0" topLeftCell="A22">
      <selection activeCell="A12" sqref="A12"/>
    </sheetView>
  </sheetViews>
  <sheetFormatPr defaultColWidth="8.875" defaultRowHeight="13.5"/>
  <cols>
    <col min="1" max="1" width="56.50390625" style="97" customWidth="1"/>
    <col min="2" max="2" width="39.125" style="97" customWidth="1"/>
    <col min="3" max="16384" width="8.875" style="97" customWidth="1"/>
  </cols>
  <sheetData>
    <row r="1" s="95" customFormat="1" ht="25.5" customHeight="1">
      <c r="A1" s="98"/>
    </row>
    <row r="2" spans="1:2" ht="41.25" customHeight="1">
      <c r="A2" s="99" t="s">
        <v>1129</v>
      </c>
      <c r="B2" s="99"/>
    </row>
    <row r="3" spans="1:2" ht="30.75" customHeight="1">
      <c r="A3" s="66"/>
      <c r="B3" s="100" t="s">
        <v>2</v>
      </c>
    </row>
    <row r="4" spans="1:2" ht="19.5" customHeight="1">
      <c r="A4" s="68" t="s">
        <v>1130</v>
      </c>
      <c r="B4" s="101" t="s">
        <v>4</v>
      </c>
    </row>
    <row r="5" spans="1:2" ht="19.5" customHeight="1">
      <c r="A5" s="107" t="s">
        <v>1131</v>
      </c>
      <c r="B5" s="103">
        <f>SUM(B6:B22)</f>
        <v>55</v>
      </c>
    </row>
    <row r="6" spans="1:2" s="61" customFormat="1" ht="19.5" customHeight="1">
      <c r="A6" s="108" t="s">
        <v>1132</v>
      </c>
      <c r="B6" s="104"/>
    </row>
    <row r="7" spans="1:2" s="60" customFormat="1" ht="19.5" customHeight="1">
      <c r="A7" s="109" t="s">
        <v>1133</v>
      </c>
      <c r="B7" s="104"/>
    </row>
    <row r="8" spans="1:2" s="60" customFormat="1" ht="19.5" customHeight="1">
      <c r="A8" s="109" t="s">
        <v>1134</v>
      </c>
      <c r="B8" s="104"/>
    </row>
    <row r="9" spans="1:2" s="96" customFormat="1" ht="19.5" customHeight="1">
      <c r="A9" s="109" t="s">
        <v>1135</v>
      </c>
      <c r="B9" s="104"/>
    </row>
    <row r="10" spans="1:2" s="96" customFormat="1" ht="19.5" customHeight="1">
      <c r="A10" s="109" t="s">
        <v>1136</v>
      </c>
      <c r="B10" s="104"/>
    </row>
    <row r="11" spans="1:2" s="96" customFormat="1" ht="19.5" customHeight="1">
      <c r="A11" s="109" t="s">
        <v>1137</v>
      </c>
      <c r="B11" s="104"/>
    </row>
    <row r="12" spans="1:2" s="96" customFormat="1" ht="19.5" customHeight="1">
      <c r="A12" s="109" t="s">
        <v>1138</v>
      </c>
      <c r="B12" s="104">
        <v>15</v>
      </c>
    </row>
    <row r="13" spans="1:2" s="96" customFormat="1" ht="19.5" customHeight="1">
      <c r="A13" s="109" t="s">
        <v>1139</v>
      </c>
      <c r="B13" s="104"/>
    </row>
    <row r="14" spans="1:2" s="96" customFormat="1" ht="19.5" customHeight="1">
      <c r="A14" s="109" t="s">
        <v>1140</v>
      </c>
      <c r="B14" s="104"/>
    </row>
    <row r="15" spans="1:2" s="61" customFormat="1" ht="19.5" customHeight="1">
      <c r="A15" s="110" t="s">
        <v>1141</v>
      </c>
      <c r="B15" s="104"/>
    </row>
    <row r="16" spans="1:2" ht="19.5" customHeight="1">
      <c r="A16" s="108" t="s">
        <v>1142</v>
      </c>
      <c r="B16" s="104"/>
    </row>
    <row r="17" spans="1:2" ht="19.5" customHeight="1">
      <c r="A17" s="108" t="s">
        <v>1143</v>
      </c>
      <c r="B17" s="104"/>
    </row>
    <row r="18" spans="1:2" ht="19.5" customHeight="1">
      <c r="A18" s="108" t="s">
        <v>1144</v>
      </c>
      <c r="B18" s="104"/>
    </row>
    <row r="19" spans="1:2" ht="19.5" customHeight="1">
      <c r="A19" s="108" t="s">
        <v>1145</v>
      </c>
      <c r="B19" s="104"/>
    </row>
    <row r="20" spans="1:2" ht="19.5" customHeight="1">
      <c r="A20" s="92" t="s">
        <v>1146</v>
      </c>
      <c r="B20" s="104"/>
    </row>
    <row r="21" spans="1:2" ht="19.5" customHeight="1">
      <c r="A21" s="92" t="s">
        <v>1147</v>
      </c>
      <c r="B21" s="104"/>
    </row>
    <row r="22" spans="1:2" ht="19.5" customHeight="1">
      <c r="A22" s="108" t="s">
        <v>1148</v>
      </c>
      <c r="B22" s="104">
        <v>40</v>
      </c>
    </row>
    <row r="23" spans="1:2" ht="19.5" customHeight="1">
      <c r="A23" s="107" t="s">
        <v>1149</v>
      </c>
      <c r="B23" s="103"/>
    </row>
    <row r="24" spans="1:2" ht="19.5" customHeight="1">
      <c r="A24" s="108" t="s">
        <v>1150</v>
      </c>
      <c r="B24" s="104"/>
    </row>
    <row r="25" spans="1:2" ht="19.5" customHeight="1">
      <c r="A25" s="108" t="s">
        <v>1151</v>
      </c>
      <c r="B25" s="104"/>
    </row>
    <row r="26" spans="1:2" ht="19.5" customHeight="1">
      <c r="A26" s="92" t="s">
        <v>1152</v>
      </c>
      <c r="B26" s="104"/>
    </row>
    <row r="27" spans="1:2" ht="19.5" customHeight="1">
      <c r="A27" s="108" t="s">
        <v>1153</v>
      </c>
      <c r="B27" s="104"/>
    </row>
    <row r="28" spans="1:2" ht="19.5" customHeight="1">
      <c r="A28" s="107" t="s">
        <v>1154</v>
      </c>
      <c r="B28" s="103"/>
    </row>
    <row r="29" spans="1:2" ht="19.5" customHeight="1">
      <c r="A29" s="108" t="s">
        <v>1155</v>
      </c>
      <c r="B29" s="104"/>
    </row>
    <row r="30" spans="1:2" ht="19.5" customHeight="1">
      <c r="A30" s="108" t="s">
        <v>1156</v>
      </c>
      <c r="B30" s="104"/>
    </row>
    <row r="31" spans="1:2" ht="19.5" customHeight="1">
      <c r="A31" s="108" t="s">
        <v>1157</v>
      </c>
      <c r="B31" s="104"/>
    </row>
    <row r="32" spans="1:2" ht="19.5" customHeight="1">
      <c r="A32" s="107" t="s">
        <v>1158</v>
      </c>
      <c r="B32" s="103"/>
    </row>
    <row r="33" spans="1:2" ht="19.5" customHeight="1">
      <c r="A33" s="92" t="s">
        <v>1159</v>
      </c>
      <c r="B33" s="103"/>
    </row>
    <row r="34" spans="1:2" ht="19.5" customHeight="1">
      <c r="A34" s="108" t="s">
        <v>1160</v>
      </c>
      <c r="B34" s="104"/>
    </row>
    <row r="35" spans="1:2" ht="19.5" customHeight="1">
      <c r="A35" s="107" t="s">
        <v>1161</v>
      </c>
      <c r="B35" s="103"/>
    </row>
    <row r="36" spans="1:2" ht="19.5" customHeight="1">
      <c r="A36" s="108" t="s">
        <v>1162</v>
      </c>
      <c r="B36" s="104"/>
    </row>
    <row r="37" spans="1:2" ht="19.5" customHeight="1">
      <c r="A37" s="108"/>
      <c r="B37" s="104"/>
    </row>
    <row r="38" spans="1:2" ht="19.5" customHeight="1">
      <c r="A38" s="111" t="s">
        <v>1163</v>
      </c>
      <c r="B38" s="103">
        <v>55</v>
      </c>
    </row>
    <row r="39" spans="1:2" ht="19.5" customHeight="1">
      <c r="A39" s="94" t="s">
        <v>1164</v>
      </c>
      <c r="B39" s="103"/>
    </row>
    <row r="40" spans="1:2" ht="19.5" customHeight="1">
      <c r="A40" s="111" t="s">
        <v>1165</v>
      </c>
      <c r="B40" s="103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85" zoomScaleNormal="85" zoomScaleSheetLayoutView="100" workbookViewId="0" topLeftCell="A1">
      <selection activeCell="D31" sqref="D31"/>
    </sheetView>
  </sheetViews>
  <sheetFormatPr defaultColWidth="8.875" defaultRowHeight="13.5"/>
  <cols>
    <col min="1" max="1" width="65.00390625" style="97" customWidth="1"/>
    <col min="2" max="2" width="43.25390625" style="97" customWidth="1"/>
    <col min="3" max="16384" width="8.875" style="97" customWidth="1"/>
  </cols>
  <sheetData>
    <row r="1" s="95" customFormat="1" ht="25.5" customHeight="1">
      <c r="A1" s="98" t="s">
        <v>1166</v>
      </c>
    </row>
    <row r="2" spans="1:2" ht="41.25" customHeight="1">
      <c r="A2" s="99" t="s">
        <v>1167</v>
      </c>
      <c r="B2" s="99"/>
    </row>
    <row r="3" spans="1:2" ht="30.75" customHeight="1">
      <c r="A3" s="66"/>
      <c r="B3" s="100" t="s">
        <v>2</v>
      </c>
    </row>
    <row r="4" spans="1:2" ht="31.5" customHeight="1">
      <c r="A4" s="68" t="s">
        <v>1130</v>
      </c>
      <c r="B4" s="101" t="s">
        <v>4</v>
      </c>
    </row>
    <row r="5" spans="1:2" ht="31.5" customHeight="1">
      <c r="A5" s="102" t="s">
        <v>1168</v>
      </c>
      <c r="B5" s="103">
        <v>38</v>
      </c>
    </row>
    <row r="6" spans="1:2" s="61" customFormat="1" ht="31.5" customHeight="1">
      <c r="A6" s="74" t="s">
        <v>1169</v>
      </c>
      <c r="B6" s="104">
        <v>38</v>
      </c>
    </row>
    <row r="7" spans="1:2" s="60" customFormat="1" ht="31.5" customHeight="1">
      <c r="A7" s="74" t="s">
        <v>1170</v>
      </c>
      <c r="B7" s="104"/>
    </row>
    <row r="8" spans="1:2" s="60" customFormat="1" ht="31.5" customHeight="1">
      <c r="A8" s="74" t="s">
        <v>1171</v>
      </c>
      <c r="B8" s="104"/>
    </row>
    <row r="9" spans="1:2" s="96" customFormat="1" ht="31.5" customHeight="1">
      <c r="A9" s="74" t="s">
        <v>1172</v>
      </c>
      <c r="B9" s="104"/>
    </row>
    <row r="10" spans="1:2" s="96" customFormat="1" ht="31.5" customHeight="1">
      <c r="A10" s="74" t="s">
        <v>1173</v>
      </c>
      <c r="B10" s="104">
        <v>38</v>
      </c>
    </row>
    <row r="11" spans="1:2" s="96" customFormat="1" ht="31.5" customHeight="1">
      <c r="A11" s="74" t="s">
        <v>1174</v>
      </c>
      <c r="B11" s="104"/>
    </row>
    <row r="12" spans="1:2" s="96" customFormat="1" ht="31.5" customHeight="1">
      <c r="A12" s="74" t="s">
        <v>1175</v>
      </c>
      <c r="B12" s="104"/>
    </row>
    <row r="13" spans="1:2" s="96" customFormat="1" ht="31.5" customHeight="1">
      <c r="A13" s="74" t="s">
        <v>1176</v>
      </c>
      <c r="B13" s="104"/>
    </row>
    <row r="14" spans="1:2" s="96" customFormat="1" ht="31.5" customHeight="1">
      <c r="A14" s="74" t="s">
        <v>1177</v>
      </c>
      <c r="B14" s="104"/>
    </row>
    <row r="15" spans="1:2" s="61" customFormat="1" ht="31.5" customHeight="1">
      <c r="A15" s="74" t="s">
        <v>1178</v>
      </c>
      <c r="B15" s="104"/>
    </row>
    <row r="16" spans="1:2" ht="31.5" customHeight="1">
      <c r="A16" s="74" t="s">
        <v>1179</v>
      </c>
      <c r="B16" s="104"/>
    </row>
    <row r="17" spans="1:2" ht="31.5" customHeight="1">
      <c r="A17" s="74" t="s">
        <v>1180</v>
      </c>
      <c r="B17" s="104"/>
    </row>
    <row r="18" spans="1:2" ht="31.5" customHeight="1">
      <c r="A18" s="74" t="s">
        <v>1181</v>
      </c>
      <c r="B18" s="104"/>
    </row>
    <row r="19" spans="1:2" ht="31.5" customHeight="1">
      <c r="A19" s="74" t="s">
        <v>1182</v>
      </c>
      <c r="B19" s="104"/>
    </row>
    <row r="20" spans="1:2" ht="31.5" customHeight="1">
      <c r="A20" s="74" t="s">
        <v>1183</v>
      </c>
      <c r="B20" s="104"/>
    </row>
    <row r="21" spans="1:2" ht="31.5" customHeight="1">
      <c r="A21" s="74" t="s">
        <v>1184</v>
      </c>
      <c r="B21" s="104"/>
    </row>
    <row r="22" spans="1:2" ht="31.5" customHeight="1">
      <c r="A22" s="74" t="s">
        <v>1185</v>
      </c>
      <c r="B22" s="104"/>
    </row>
    <row r="23" spans="1:2" ht="31.5" customHeight="1">
      <c r="A23" s="105" t="s">
        <v>1186</v>
      </c>
      <c r="B23" s="103"/>
    </row>
    <row r="24" spans="1:2" ht="31.5" customHeight="1">
      <c r="A24" s="74" t="s">
        <v>1187</v>
      </c>
      <c r="B24" s="104"/>
    </row>
    <row r="25" spans="1:2" ht="31.5" customHeight="1">
      <c r="A25" s="74" t="s">
        <v>1188</v>
      </c>
      <c r="B25" s="104"/>
    </row>
    <row r="26" spans="1:2" ht="31.5" customHeight="1">
      <c r="A26" s="102" t="s">
        <v>1189</v>
      </c>
      <c r="B26" s="104">
        <v>17</v>
      </c>
    </row>
    <row r="27" spans="1:2" ht="31.5" customHeight="1">
      <c r="A27" s="74" t="s">
        <v>1190</v>
      </c>
      <c r="B27" s="104">
        <v>17</v>
      </c>
    </row>
    <row r="28" spans="1:2" ht="31.5" customHeight="1">
      <c r="A28" s="74" t="s">
        <v>1191</v>
      </c>
      <c r="B28" s="103">
        <v>17</v>
      </c>
    </row>
    <row r="29" spans="1:2" ht="31.5" customHeight="1">
      <c r="A29" s="74"/>
      <c r="B29" s="104"/>
    </row>
    <row r="30" spans="1:2" ht="31.5" customHeight="1">
      <c r="A30" s="106" t="s">
        <v>1192</v>
      </c>
      <c r="B30" s="104">
        <v>55</v>
      </c>
    </row>
    <row r="31" spans="1:2" ht="31.5" customHeight="1">
      <c r="A31" s="106" t="s">
        <v>1193</v>
      </c>
      <c r="B31" s="104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SheetLayoutView="100" workbookViewId="0" topLeftCell="A13">
      <selection activeCell="A2" sqref="A2:B2"/>
    </sheetView>
  </sheetViews>
  <sheetFormatPr defaultColWidth="28.50390625" defaultRowHeight="13.5"/>
  <cols>
    <col min="1" max="1" width="52.25390625" style="61" customWidth="1"/>
    <col min="2" max="2" width="45.50390625" style="82" customWidth="1"/>
    <col min="3" max="16384" width="28.50390625" style="61" customWidth="1"/>
  </cols>
  <sheetData>
    <row r="1" ht="27" customHeight="1">
      <c r="A1" s="16" t="s">
        <v>1194</v>
      </c>
    </row>
    <row r="2" spans="1:2" ht="25.5">
      <c r="A2" s="64" t="s">
        <v>1129</v>
      </c>
      <c r="B2" s="65"/>
    </row>
    <row r="3" spans="1:2" ht="30.75" customHeight="1">
      <c r="A3" s="83"/>
      <c r="B3" s="84" t="s">
        <v>2</v>
      </c>
    </row>
    <row r="4" spans="1:2" ht="36" customHeight="1">
      <c r="A4" s="85" t="s">
        <v>1195</v>
      </c>
      <c r="B4" s="86" t="s">
        <v>4</v>
      </c>
    </row>
    <row r="5" spans="1:4" ht="36" customHeight="1">
      <c r="A5" s="87" t="s">
        <v>1131</v>
      </c>
      <c r="B5" s="88">
        <v>55</v>
      </c>
      <c r="C5" s="89"/>
      <c r="D5" s="89"/>
    </row>
    <row r="6" spans="1:2" s="60" customFormat="1" ht="36" customHeight="1">
      <c r="A6" s="90" t="s">
        <v>1134</v>
      </c>
      <c r="B6" s="91"/>
    </row>
    <row r="7" spans="1:2" ht="36" customHeight="1">
      <c r="A7" s="90" t="s">
        <v>1137</v>
      </c>
      <c r="B7" s="91"/>
    </row>
    <row r="8" spans="1:2" ht="36" customHeight="1">
      <c r="A8" s="90" t="s">
        <v>1139</v>
      </c>
      <c r="B8" s="91"/>
    </row>
    <row r="9" spans="1:2" ht="36" customHeight="1">
      <c r="A9" s="90" t="s">
        <v>1142</v>
      </c>
      <c r="B9" s="91"/>
    </row>
    <row r="10" spans="1:2" ht="36" customHeight="1">
      <c r="A10" s="90" t="s">
        <v>1143</v>
      </c>
      <c r="B10" s="91"/>
    </row>
    <row r="11" spans="1:2" ht="36" customHeight="1">
      <c r="A11" s="90" t="s">
        <v>1145</v>
      </c>
      <c r="B11" s="91"/>
    </row>
    <row r="12" spans="1:2" ht="36" customHeight="1">
      <c r="A12" s="92" t="s">
        <v>1147</v>
      </c>
      <c r="B12" s="91"/>
    </row>
    <row r="13" spans="1:2" ht="36" customHeight="1">
      <c r="A13" s="90" t="s">
        <v>1148</v>
      </c>
      <c r="B13" s="91">
        <v>55</v>
      </c>
    </row>
    <row r="14" spans="1:2" ht="36" customHeight="1">
      <c r="A14" s="87" t="s">
        <v>1149</v>
      </c>
      <c r="B14" s="88"/>
    </row>
    <row r="15" spans="1:2" ht="36" customHeight="1">
      <c r="A15" s="90" t="s">
        <v>1150</v>
      </c>
      <c r="B15" s="91"/>
    </row>
    <row r="16" spans="1:2" ht="36" customHeight="1">
      <c r="A16" s="90" t="s">
        <v>1151</v>
      </c>
      <c r="B16" s="91"/>
    </row>
    <row r="17" spans="1:2" ht="36" customHeight="1">
      <c r="A17" s="87" t="s">
        <v>1154</v>
      </c>
      <c r="B17" s="88"/>
    </row>
    <row r="18" spans="1:2" ht="36" customHeight="1">
      <c r="A18" s="90" t="s">
        <v>1156</v>
      </c>
      <c r="B18" s="91"/>
    </row>
    <row r="19" spans="1:2" ht="36" customHeight="1">
      <c r="A19" s="93"/>
      <c r="B19" s="91"/>
    </row>
    <row r="20" spans="1:2" ht="36" customHeight="1">
      <c r="A20" s="94" t="s">
        <v>1196</v>
      </c>
      <c r="B20" s="88">
        <v>55</v>
      </c>
    </row>
    <row r="21" spans="1:2" ht="36" customHeight="1">
      <c r="A21" s="94" t="s">
        <v>1164</v>
      </c>
      <c r="B21" s="88"/>
    </row>
    <row r="22" spans="1:2" ht="36" customHeight="1">
      <c r="A22" s="94" t="s">
        <v>1165</v>
      </c>
      <c r="B22" s="88"/>
    </row>
  </sheetData>
  <sheetProtection/>
  <mergeCells count="1">
    <mergeCell ref="A2:B2"/>
  </mergeCells>
  <printOptions horizontalCentered="1"/>
  <pageMargins left="0.55" right="0.55" top="0.28" bottom="0.39" header="0.59" footer="0.16"/>
  <pageSetup firstPageNumber="135" useFirstPageNumber="1"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唐春莉</cp:lastModifiedBy>
  <cp:lastPrinted>2017-03-16T12:30:58Z</cp:lastPrinted>
  <dcterms:created xsi:type="dcterms:W3CDTF">2006-09-13T11:21:00Z</dcterms:created>
  <dcterms:modified xsi:type="dcterms:W3CDTF">2021-12-11T10:40:05Z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D482B47EF3414E3E9475D02C2160BF60</vt:lpwstr>
  </property>
</Properties>
</file>