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6" activeTab="1"/>
  </bookViews>
  <sheets>
    <sheet name="01-本级一般收入" sheetId="1" r:id="rId1"/>
    <sheet name="02-本级一般支出" sheetId="2" r:id="rId2"/>
    <sheet name="03-本级一般平衡" sheetId="3" r:id="rId3"/>
    <sheet name="4-本级基本支出" sheetId="4" r:id="rId4"/>
    <sheet name="6-本级基金收入" sheetId="5" r:id="rId5"/>
    <sheet name="7-本级基金支出" sheetId="6" r:id="rId6"/>
    <sheet name="8-本级基金平衡" sheetId="7" r:id="rId7"/>
    <sheet name="24-本地区国资收入" sheetId="8" r:id="rId8"/>
    <sheet name="25-本地区国资支出" sheetId="9" r:id="rId9"/>
    <sheet name="26-本级国资收入" sheetId="10" r:id="rId10"/>
    <sheet name="27-本级国资支出" sheetId="11" r:id="rId11"/>
    <sheet name="28-国资对下补助" sheetId="12" r:id="rId12"/>
    <sheet name="29-本地区社保收入" sheetId="13" r:id="rId13"/>
    <sheet name="30-本地区社保支出" sheetId="14" r:id="rId14"/>
    <sheet name="31-本级社保收入" sheetId="15" r:id="rId15"/>
    <sheet name="32-本级社保支出" sheetId="16" r:id="rId16"/>
  </sheets>
  <externalReferences>
    <externalReference r:id="rId19"/>
    <externalReference r:id="rId20"/>
    <externalReference r:id="rId21"/>
  </externalReferences>
  <definedNames>
    <definedName name="_______________A01">#REF!</definedName>
    <definedName name="_______________A08">'[1]A01-1'!$A$5:$C$36</definedName>
    <definedName name="___1A01_">#REF!</definedName>
    <definedName name="___2A08_">'[1]A01-1'!$A$5:$C$36</definedName>
    <definedName name="__1A01_" localSheetId="13">#REF!</definedName>
    <definedName name="__1A01_" localSheetId="14">#REF!</definedName>
    <definedName name="__1A01_" localSheetId="15">#REF!</definedName>
    <definedName name="__1A01_">#REF!</definedName>
    <definedName name="__2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 localSheetId="12">'[1]A01-1'!$A$5:$C$36</definedName>
    <definedName name="_2A08_" localSheetId="13">'[1]A01-1'!$A$5:$C$36</definedName>
    <definedName name="_2A08_" localSheetId="14">'[1]A01-1'!$A$5:$C$36</definedName>
    <definedName name="_2A08_" localSheetId="15">'[1]A01-1'!$A$5:$C$36</definedName>
    <definedName name="_2A08_">'[2]A01-1'!$A$5:$C$36</definedName>
    <definedName name="_4A08_">'[1]A01-1'!$A$5:$C$36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localSheetId="0">'01-本级一般收入'!$1:$4</definedName>
    <definedName name="_xlnm.Print_Titles" localSheetId="12">'29-本地区社保收入'!$1:$4</definedName>
    <definedName name="_xlnm.Print_Titles">#N/A</definedName>
    <definedName name="s">#N/A</definedName>
    <definedName name="地区名称" localSheetId="12">#REF!</definedName>
    <definedName name="地区名称" localSheetId="13">#REF!</definedName>
    <definedName name="地区名称" localSheetId="14">#REF!</definedName>
    <definedName name="地区名称" localSheetId="15">#REF!</definedName>
    <definedName name="地区名称">#REF!</definedName>
    <definedName name="支出" localSheetId="12">#REF!</definedName>
    <definedName name="支出" localSheetId="13">#REF!</definedName>
    <definedName name="支出" localSheetId="14">#REF!</definedName>
    <definedName name="支出" localSheetId="15">#REF!</definedName>
    <definedName name="支出">#REF!</definedName>
    <definedName name="地区名称" localSheetId="1">'[3]封面'!$B$2:$B$6</definedName>
    <definedName name="_xlnm.Print_Titles" localSheetId="1">'02-本级一般支出'!$1:$4</definedName>
  </definedNames>
  <calcPr fullCalcOnLoad="1"/>
</workbook>
</file>

<file path=xl/sharedStrings.xml><?xml version="1.0" encoding="utf-8"?>
<sst xmlns="http://schemas.openxmlformats.org/spreadsheetml/2006/main" count="1779" uniqueCount="1340">
  <si>
    <t>样表1</t>
  </si>
  <si>
    <t>2021年万源市地方一般公共预算收入预算表</t>
  </si>
  <si>
    <t>单位：万元</t>
  </si>
  <si>
    <t>预算科目</t>
  </si>
  <si>
    <t>预算数</t>
  </si>
  <si>
    <t>税收收入小计</t>
  </si>
  <si>
    <t>一、增值税</t>
  </si>
  <si>
    <t>二、营业税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</si>
  <si>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</si>
  <si>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</si>
  <si>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</si>
  <si>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</si>
  <si>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</si>
  <si>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</si>
  <si>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</si>
  <si>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</si>
  <si>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</si>
  <si>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</si>
  <si>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</si>
  <si>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</si>
  <si>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</si>
  <si>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十六、其他税收收入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</si>
  <si>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</si>
  <si>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</si>
  <si>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</si>
  <si>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</si>
  <si>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</si>
  <si>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</si>
  <si>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二十二、政府住房基金收入</t>
  </si>
  <si>
    <t>二十三、其他收入</t>
  </si>
  <si>
    <t>一般公共预算收入合计</t>
  </si>
  <si>
    <t>表二</t>
  </si>
  <si>
    <t>2021年万源市一般公共预算支出预算表</t>
  </si>
  <si>
    <t>项目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</si>
  <si>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</si>
  <si>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</si>
  <si>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</si>
  <si>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</si>
  <si>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</si>
  <si>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</si>
  <si>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</si>
  <si>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</si>
  <si>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</si>
  <si>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</si>
  <si>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</si>
  <si>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</si>
  <si>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</si>
  <si>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</si>
  <si>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</si>
  <si>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</si>
  <si>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</si>
  <si>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</si>
  <si>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</si>
  <si>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</si>
  <si>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</si>
  <si>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</si>
  <si>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</si>
  <si>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</si>
  <si>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</si>
  <si>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</si>
  <si>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</si>
  <si>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</si>
  <si>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</si>
  <si>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</si>
  <si>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</si>
  <si>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</si>
  <si>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</si>
  <si>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</si>
  <si>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</si>
  <si>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</si>
  <si>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</si>
  <si>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</si>
  <si>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</si>
  <si>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</si>
  <si>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</si>
  <si>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</si>
  <si>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</si>
  <si>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</si>
  <si>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</si>
  <si>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</si>
  <si>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</si>
  <si>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</si>
  <si>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</si>
  <si>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</si>
  <si>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</si>
  <si>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</si>
  <si>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</si>
  <si>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</si>
  <si>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</si>
  <si>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</si>
  <si>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</si>
  <si>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</si>
  <si>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</si>
  <si>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</si>
  <si>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</si>
  <si>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</si>
  <si>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</si>
  <si>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</si>
  <si>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</si>
  <si>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</si>
  <si>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</si>
  <si>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</si>
  <si>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</si>
  <si>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</si>
  <si>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</si>
  <si>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</si>
  <si>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</si>
  <si>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</si>
  <si>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</si>
  <si>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</si>
  <si>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</si>
  <si>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</si>
  <si>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</si>
  <si>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</si>
  <si>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</si>
  <si>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</si>
  <si>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</si>
  <si>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</si>
  <si>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</si>
  <si>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</si>
  <si>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</si>
  <si>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</si>
  <si>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</si>
  <si>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</si>
  <si>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</si>
  <si>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</si>
  <si>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</si>
  <si>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</si>
  <si>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</si>
  <si>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</si>
  <si>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</si>
  <si>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</si>
  <si>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</si>
  <si>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</si>
  <si>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</si>
  <si>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</si>
  <si>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</si>
  <si>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</si>
  <si>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</si>
  <si>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</si>
  <si>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</si>
  <si>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</si>
  <si>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</si>
  <si>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</si>
  <si>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</si>
  <si>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</si>
  <si>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</si>
  <si>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</si>
  <si>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</si>
  <si>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</si>
  <si>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</si>
  <si>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</si>
  <si>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</si>
  <si>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</si>
  <si>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</si>
  <si>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</si>
  <si>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</si>
  <si>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</si>
  <si>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</si>
  <si>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</si>
  <si>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</si>
  <si>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</si>
  <si>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</si>
  <si>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</si>
  <si>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</si>
  <si>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</si>
  <si>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</si>
  <si>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</si>
  <si>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</si>
  <si>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</si>
  <si>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</si>
  <si>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</si>
  <si>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</si>
  <si>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</si>
  <si>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</si>
  <si>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</si>
  <si>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</si>
  <si>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</si>
  <si>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</si>
  <si>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</si>
  <si>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</si>
  <si>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</si>
  <si>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</si>
  <si>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</si>
  <si>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</si>
  <si>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</si>
  <si>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</si>
  <si>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</si>
  <si>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</si>
  <si>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</si>
  <si>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</si>
  <si>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</si>
  <si>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</si>
  <si>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</si>
  <si>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</si>
  <si>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</si>
  <si>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</si>
  <si>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</si>
  <si>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</si>
  <si>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</si>
  <si>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</si>
  <si>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</si>
  <si>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</si>
  <si>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</si>
  <si>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</si>
  <si>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</si>
  <si>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</si>
  <si>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</si>
  <si>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</si>
  <si>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</si>
  <si>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</si>
  <si>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</si>
  <si>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</si>
  <si>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</si>
  <si>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</si>
  <si>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</si>
  <si>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</si>
  <si>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</si>
  <si>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</si>
  <si>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</si>
  <si>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</si>
  <si>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</si>
  <si>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</si>
  <si>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</si>
  <si>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</si>
  <si>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</si>
  <si>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</si>
  <si>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</si>
  <si>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</si>
  <si>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</si>
  <si>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</si>
  <si>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</si>
  <si>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</si>
  <si>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</si>
  <si>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</si>
  <si>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</si>
  <si>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</si>
  <si>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</si>
  <si>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</si>
  <si>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</si>
  <si>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</si>
  <si>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</si>
  <si>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</si>
  <si>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</si>
  <si>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</si>
  <si>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</si>
  <si>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</si>
  <si>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</si>
  <si>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</si>
  <si>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</si>
  <si>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</si>
  <si>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</si>
  <si>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</si>
  <si>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</si>
  <si>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</si>
  <si>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</si>
  <si>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</si>
  <si>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</si>
  <si>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</si>
  <si>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</si>
  <si>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</si>
  <si>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</si>
  <si>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</si>
  <si>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</si>
  <si>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</si>
  <si>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</si>
  <si>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</si>
  <si>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</si>
  <si>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</si>
  <si>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</si>
  <si>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</si>
  <si>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</si>
  <si>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</si>
  <si>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</si>
  <si>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</si>
  <si>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</si>
  <si>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</si>
  <si>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</si>
  <si>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</si>
  <si>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</si>
  <si>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</si>
  <si>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</si>
  <si>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</si>
  <si>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</si>
  <si>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</si>
  <si>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</si>
  <si>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</si>
  <si>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</si>
  <si>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</si>
  <si>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</si>
  <si>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</si>
  <si>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</si>
  <si>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</si>
  <si>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</si>
  <si>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</si>
  <si>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</si>
  <si>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</si>
  <si>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</si>
  <si>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</si>
  <si>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</si>
  <si>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</si>
  <si>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</si>
  <si>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</si>
  <si>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</si>
  <si>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</si>
  <si>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</si>
  <si>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</si>
  <si>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</si>
  <si>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</si>
  <si>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</si>
  <si>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</si>
  <si>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</si>
  <si>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</si>
  <si>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</si>
  <si>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</si>
  <si>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</si>
  <si>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</si>
  <si>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</si>
  <si>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</si>
  <si>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</si>
  <si>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</si>
  <si>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</si>
  <si>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</si>
  <si>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</si>
  <si>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</si>
  <si>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</si>
  <si>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</si>
  <si>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</si>
  <si>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</si>
  <si>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</si>
  <si>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</si>
  <si>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</si>
  <si>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</si>
  <si>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</si>
  <si>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</si>
  <si>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</si>
  <si>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</si>
  <si>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</si>
  <si>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</si>
  <si>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</si>
  <si>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</si>
  <si>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</si>
  <si>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</si>
  <si>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</si>
  <si>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</si>
  <si>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</si>
  <si>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</si>
  <si>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</si>
  <si>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</si>
  <si>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</si>
  <si>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</si>
  <si>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</si>
  <si>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</si>
  <si>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</si>
  <si>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</si>
  <si>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</si>
  <si>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</si>
  <si>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</si>
  <si>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</si>
  <si>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</si>
  <si>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</si>
  <si>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</si>
  <si>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</si>
  <si>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</si>
  <si>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</si>
  <si>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</si>
  <si>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</si>
  <si>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</si>
  <si>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</si>
  <si>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</si>
  <si>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</si>
  <si>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</si>
  <si>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</si>
  <si>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</si>
  <si>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</si>
  <si>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</si>
  <si>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</si>
  <si>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</si>
  <si>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</si>
  <si>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</si>
  <si>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</si>
  <si>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</si>
  <si>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</si>
  <si>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</si>
  <si>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</si>
  <si>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</si>
  <si>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</si>
  <si>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</si>
  <si>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</si>
  <si>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</si>
  <si>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</si>
  <si>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</si>
  <si>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</si>
  <si>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</si>
  <si>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</si>
  <si>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</si>
  <si>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</si>
  <si>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</si>
  <si>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</si>
  <si>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</si>
  <si>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</si>
  <si>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</si>
  <si>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</si>
  <si>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</si>
  <si>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</si>
  <si>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</si>
  <si>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</si>
  <si>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</si>
  <si>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</si>
  <si>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</si>
  <si>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</si>
  <si>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</si>
  <si>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</si>
  <si>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</si>
  <si>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</si>
  <si>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</si>
  <si>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</si>
  <si>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</si>
  <si>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</si>
  <si>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</si>
  <si>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</si>
  <si>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</si>
  <si>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</si>
  <si>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</si>
  <si>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</si>
  <si>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</si>
  <si>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</si>
  <si>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</si>
  <si>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</si>
  <si>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</si>
  <si>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</si>
  <si>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</si>
  <si>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</si>
  <si>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</si>
  <si>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</si>
  <si>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</si>
  <si>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</si>
  <si>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</si>
  <si>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</si>
  <si>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</si>
  <si>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</si>
  <si>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</si>
  <si>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</si>
  <si>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</si>
  <si>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</si>
  <si>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</si>
  <si>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</si>
  <si>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</si>
  <si>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</si>
  <si>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</si>
  <si>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</si>
  <si>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</si>
  <si>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</si>
  <si>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</si>
  <si>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</si>
  <si>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</si>
  <si>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</si>
  <si>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</si>
  <si>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</si>
  <si>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</si>
  <si>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</si>
  <si>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</si>
  <si>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</si>
  <si>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</si>
  <si>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</si>
  <si>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</si>
  <si>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</si>
  <si>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</si>
  <si>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</si>
  <si>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</si>
  <si>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</si>
  <si>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</si>
  <si>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</si>
  <si>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</si>
  <si>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</si>
  <si>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</si>
  <si>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</si>
  <si>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</si>
  <si>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</si>
  <si>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</si>
  <si>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</si>
  <si>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</si>
  <si>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</si>
  <si>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</si>
  <si>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</si>
  <si>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</si>
  <si>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</si>
  <si>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</si>
  <si>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</si>
  <si>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</si>
  <si>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</si>
  <si>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</si>
  <si>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</si>
  <si>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</si>
  <si>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</si>
  <si>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</si>
  <si>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</si>
  <si>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</si>
  <si>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</si>
  <si>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</si>
  <si>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</si>
  <si>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</si>
  <si>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</si>
  <si>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</si>
  <si>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</si>
  <si>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</si>
  <si>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</si>
  <si>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</si>
  <si>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</si>
  <si>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</si>
  <si>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</si>
  <si>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</si>
  <si>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</si>
  <si>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</si>
  <si>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</si>
  <si>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</si>
  <si>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</si>
  <si>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</si>
  <si>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</si>
  <si>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</si>
  <si>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</si>
  <si>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</si>
  <si>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</si>
  <si>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</si>
  <si>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</si>
  <si>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</si>
  <si>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</si>
  <si>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</si>
  <si>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</si>
  <si>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</si>
  <si>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</si>
  <si>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</si>
  <si>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</si>
  <si>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</si>
  <si>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</si>
  <si>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</si>
  <si>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</si>
  <si>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</si>
  <si>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</si>
  <si>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</si>
  <si>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</si>
  <si>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</si>
  <si>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</si>
  <si>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</si>
  <si>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</si>
  <si>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</si>
  <si>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</si>
  <si>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</si>
  <si>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</si>
  <si>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</si>
  <si>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</si>
  <si>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</si>
  <si>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</si>
  <si>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</si>
  <si>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</si>
  <si>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</si>
  <si>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</si>
  <si>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</si>
  <si>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</si>
  <si>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</si>
  <si>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</si>
  <si>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</si>
  <si>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</si>
  <si>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</si>
  <si>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</si>
  <si>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</si>
  <si>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</si>
  <si>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</si>
  <si>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</si>
  <si>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</si>
  <si>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</si>
  <si>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</si>
  <si>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</si>
  <si>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</si>
  <si>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</si>
  <si>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</si>
  <si>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</si>
  <si>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</si>
  <si>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</si>
  <si>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</si>
  <si>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</si>
  <si>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</si>
  <si>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</si>
  <si>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</si>
  <si>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</si>
  <si>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</si>
  <si>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</si>
  <si>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</si>
  <si>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</si>
  <si>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</si>
  <si>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</si>
  <si>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</si>
  <si>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</si>
  <si>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</si>
  <si>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</si>
  <si>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</si>
  <si>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</si>
  <si>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</si>
  <si>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</si>
  <si>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</si>
  <si>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</si>
  <si>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</si>
  <si>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</si>
  <si>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</si>
  <si>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</si>
  <si>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</si>
  <si>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</si>
  <si>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</si>
  <si>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</si>
  <si>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</si>
  <si>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</si>
  <si>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</si>
  <si>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</si>
  <si>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</si>
  <si>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</si>
  <si>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</si>
  <si>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</si>
  <si>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</si>
  <si>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</si>
  <si>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</si>
  <si>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</si>
  <si>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</si>
  <si>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</si>
  <si>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</si>
  <si>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</si>
  <si>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</si>
  <si>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</si>
  <si>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</si>
  <si>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</si>
  <si>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</si>
  <si>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</si>
  <si>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</si>
  <si>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</si>
  <si>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</si>
  <si>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</si>
  <si>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</si>
  <si>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</si>
  <si>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</si>
  <si>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</si>
  <si>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</si>
  <si>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</si>
  <si>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</si>
  <si>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</si>
  <si>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</si>
  <si>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</si>
  <si>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</si>
  <si>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</si>
  <si>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</si>
  <si>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</si>
  <si>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</si>
  <si>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</si>
  <si>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</si>
  <si>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</si>
  <si>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</si>
  <si>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</si>
  <si>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</si>
  <si>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</si>
  <si>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</si>
  <si>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</si>
  <si>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</si>
  <si>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</si>
  <si>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</si>
  <si>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</si>
  <si>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</si>
  <si>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</si>
  <si>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</si>
  <si>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</si>
  <si>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</si>
  <si>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</si>
  <si>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</si>
  <si>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</si>
  <si>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</si>
  <si>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</si>
  <si>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</si>
  <si>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</si>
  <si>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</si>
  <si>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</si>
  <si>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</si>
  <si>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</si>
  <si>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</si>
  <si>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</si>
  <si>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</si>
  <si>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</si>
  <si>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</si>
  <si>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</si>
  <si>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</si>
  <si>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</si>
  <si>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</si>
  <si>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</si>
  <si>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</si>
  <si>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</si>
  <si>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</si>
  <si>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</si>
  <si>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</si>
  <si>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</si>
  <si>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</si>
  <si>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</si>
  <si>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</si>
  <si>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</si>
  <si>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</si>
  <si>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</si>
  <si>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</si>
  <si>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</si>
  <si>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</si>
  <si>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</si>
  <si>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</si>
  <si>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</si>
  <si>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</si>
  <si>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</si>
  <si>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</si>
  <si>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</si>
  <si>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</si>
  <si>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</si>
  <si>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</si>
  <si>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</si>
  <si>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</si>
  <si>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</si>
  <si>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</si>
  <si>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</si>
  <si>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</si>
  <si>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</si>
  <si>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</si>
  <si>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</si>
  <si>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</si>
  <si>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</si>
  <si>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</si>
  <si>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</si>
  <si>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</si>
  <si>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</si>
  <si>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</si>
  <si>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</si>
  <si>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</si>
  <si>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</si>
  <si>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</si>
  <si>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</si>
  <si>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</si>
  <si>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</si>
  <si>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</si>
  <si>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</si>
  <si>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</si>
  <si>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</si>
  <si>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</si>
  <si>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</si>
  <si>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</si>
  <si>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</si>
  <si>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</si>
  <si>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</si>
  <si>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</si>
  <si>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</si>
  <si>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</si>
  <si>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</si>
  <si>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</si>
  <si>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</si>
  <si>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</si>
  <si>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</si>
  <si>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</si>
  <si>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</si>
  <si>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</si>
  <si>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</si>
  <si>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</si>
  <si>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</si>
  <si>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</si>
  <si>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</si>
  <si>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</si>
  <si>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</si>
  <si>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</si>
  <si>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</si>
  <si>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</si>
  <si>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</si>
  <si>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</si>
  <si>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</si>
  <si>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</si>
  <si>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</si>
  <si>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</si>
  <si>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</si>
  <si>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</si>
  <si>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</si>
  <si>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</si>
  <si>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</si>
  <si>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</si>
  <si>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</si>
  <si>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</si>
  <si>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</si>
  <si>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</si>
  <si>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</si>
  <si>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</si>
  <si>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</si>
  <si>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</si>
  <si>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</si>
  <si>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</si>
  <si>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</si>
  <si>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</si>
  <si>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</si>
  <si>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</si>
  <si>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</si>
  <si>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</si>
  <si>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</si>
  <si>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</si>
  <si>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</si>
  <si>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</si>
  <si>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</si>
  <si>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</si>
  <si>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</si>
  <si>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</si>
  <si>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</si>
  <si>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</si>
  <si>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</si>
  <si>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</si>
  <si>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</si>
  <si>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</si>
  <si>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</si>
  <si>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</si>
  <si>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</si>
  <si>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</si>
  <si>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</si>
  <si>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</si>
  <si>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</si>
  <si>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</si>
  <si>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</si>
  <si>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</si>
  <si>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</si>
  <si>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</si>
  <si>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</si>
  <si>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</si>
  <si>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</si>
  <si>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</si>
  <si>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</si>
  <si>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</si>
  <si>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</si>
  <si>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</si>
  <si>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</si>
  <si>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</si>
  <si>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</si>
  <si>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</si>
  <si>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</si>
  <si>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</si>
  <si>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</si>
  <si>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</si>
  <si>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</si>
  <si>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</si>
  <si>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</si>
  <si>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</si>
  <si>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</si>
  <si>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</si>
  <si>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</si>
  <si>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</si>
  <si>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</si>
  <si>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</si>
  <si>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</si>
  <si>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</si>
  <si>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</si>
  <si>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</si>
  <si>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</si>
  <si>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</si>
  <si>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</si>
  <si>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</si>
  <si>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</si>
  <si>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</si>
  <si>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</si>
  <si>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</si>
  <si>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</si>
  <si>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</si>
  <si>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</si>
  <si>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</si>
  <si>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</si>
  <si>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</si>
  <si>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</si>
  <si>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</si>
  <si>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</si>
  <si>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</si>
  <si>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</si>
  <si>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</si>
  <si>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</si>
  <si>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</si>
  <si>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</si>
  <si>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</si>
  <si>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</si>
  <si>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</si>
  <si>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</si>
  <si>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</si>
  <si>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</si>
  <si>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</si>
  <si>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</si>
  <si>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</si>
  <si>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</si>
  <si>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</si>
  <si>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</si>
  <si>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</si>
  <si>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</si>
  <si>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</si>
  <si>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</si>
  <si>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</si>
  <si>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</si>
  <si>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</si>
  <si>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</si>
  <si>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</si>
  <si>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</si>
  <si>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</si>
  <si>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</si>
  <si>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</si>
  <si>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</si>
  <si>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</si>
  <si>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</si>
  <si>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</si>
  <si>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</si>
  <si>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</si>
  <si>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</si>
  <si>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</si>
  <si>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</si>
  <si>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</si>
  <si>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</si>
  <si>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</si>
  <si>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</si>
  <si>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</si>
  <si>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</si>
  <si>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</si>
  <si>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</si>
  <si>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</si>
  <si>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</si>
  <si>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</si>
  <si>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</si>
  <si>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</si>
  <si>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</si>
  <si>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</si>
  <si>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</si>
  <si>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</si>
  <si>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</si>
  <si>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</si>
  <si>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</si>
  <si>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</si>
  <si>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</si>
  <si>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</si>
  <si>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</si>
  <si>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</si>
  <si>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</si>
  <si>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</si>
  <si>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</si>
  <si>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</si>
  <si>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</si>
  <si>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</si>
  <si>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</si>
  <si>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</si>
  <si>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</si>
  <si>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</si>
  <si>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</si>
  <si>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</si>
  <si>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</si>
  <si>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</si>
  <si>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</si>
  <si>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</si>
  <si>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</si>
  <si>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</si>
  <si>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</si>
  <si>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</si>
  <si>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</si>
  <si>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</si>
  <si>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</si>
  <si>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</si>
  <si>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</si>
  <si>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</si>
  <si>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</si>
  <si>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</si>
  <si>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</si>
  <si>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</si>
  <si>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</si>
  <si>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</si>
  <si>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</si>
  <si>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</si>
  <si>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</si>
  <si>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</si>
  <si>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</si>
  <si>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</si>
  <si>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</si>
  <si>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</si>
  <si>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</si>
  <si>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</si>
  <si>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</si>
  <si>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</si>
  <si>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</si>
  <si>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</si>
  <si>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</si>
  <si>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</si>
  <si>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</si>
  <si>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</si>
  <si>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</si>
  <si>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</si>
  <si>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</si>
  <si>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</si>
  <si>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</si>
  <si>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</si>
  <si>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</si>
  <si>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</si>
  <si>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</si>
  <si>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</si>
  <si>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</si>
  <si>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</si>
  <si>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</si>
  <si>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</si>
  <si>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</si>
  <si>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</si>
  <si>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</si>
  <si>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</si>
  <si>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</si>
  <si>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</si>
  <si>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</si>
  <si>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</si>
  <si>
    <t>样表3</t>
  </si>
  <si>
    <t>2021年万源市一般公共预算收支预算平衡表</t>
  </si>
  <si>
    <t>收   入</t>
  </si>
  <si>
    <t>支   出</t>
  </si>
  <si>
    <t>地方一般公共预算收入</t>
  </si>
  <si>
    <t>一般公共预算支出</t>
  </si>
  <si>
    <t>转移性收入</t>
  </si>
  <si>
    <t>转移性支出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</si>
  <si>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上级补助收入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</si>
  <si>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上解上级支出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</si>
  <si>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返还性收入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</si>
  <si>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体制上解支出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</si>
  <si>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一般性转移支付收入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</si>
  <si>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专项上解支出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</si>
  <si>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专项转移支付收入</t>
    </r>
  </si>
  <si>
    <t xml:space="preserve">  援助其他地区支出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</si>
  <si>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接受其他地区援助收入</t>
    </r>
  </si>
  <si>
    <t xml:space="preserve">  地方政府一般债务还本支出</t>
  </si>
  <si>
    <t xml:space="preserve">  地方政府一般债务收入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</si>
  <si>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拨付国债转贷资金数</t>
    </r>
  </si>
  <si>
    <t xml:space="preserve">  国债转贷收入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</si>
  <si>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国债转贷资金结余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</si>
  <si>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国债转贷资金上年结余</t>
    </r>
  </si>
  <si>
    <t xml:space="preserve">  调出资金</t>
  </si>
  <si>
    <t xml:space="preserve">  上年结转收入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</si>
  <si>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补充预算稳定调节基金</t>
    </r>
  </si>
  <si>
    <t xml:space="preserve">  调入资金   </t>
  </si>
  <si>
    <t xml:space="preserve">    补充预算周转金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</si>
  <si>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调入预算稳定调节金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</si>
  <si>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其他调出资金</t>
    </r>
  </si>
  <si>
    <t xml:space="preserve">        从政府性基金预算调入</t>
  </si>
  <si>
    <t xml:space="preserve">        从国有资本经营预算调入</t>
  </si>
  <si>
    <t xml:space="preserve">        从其他资金调入</t>
  </si>
  <si>
    <t>收  入  总  计</t>
  </si>
  <si>
    <t>支  出  总  计</t>
  </si>
  <si>
    <t>样表10</t>
  </si>
  <si>
    <t>2021年万源市一般公共预算基本支出预算表</t>
  </si>
  <si>
    <t>预    算    科    目</t>
  </si>
  <si>
    <t>合计</t>
  </si>
  <si>
    <t>工资福利支出</t>
  </si>
  <si>
    <t xml:space="preserve">  基本工资</t>
  </si>
  <si>
    <t xml:space="preserve">  津贴补贴</t>
  </si>
  <si>
    <t xml:space="preserve">  奖金</t>
  </si>
  <si>
    <t xml:space="preserve">  医疗保险</t>
  </si>
  <si>
    <t xml:space="preserve">  补充医疗保险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</si>
  <si>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</si>
  <si>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</si>
  <si>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</si>
  <si>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</si>
  <si>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</si>
  <si>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</si>
  <si>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</si>
  <si>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</si>
  <si>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</si>
  <si>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</si>
  <si>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</si>
  <si>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</si>
  <si>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</si>
  <si>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</si>
  <si>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</si>
  <si>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</si>
  <si>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</si>
  <si>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</si>
  <si>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</si>
  <si>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</si>
  <si>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</si>
  <si>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</si>
  <si>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</si>
  <si>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其他交通工具运行维护费</t>
  </si>
  <si>
    <t xml:space="preserve">  其他商品和服务支出</t>
  </si>
  <si>
    <t xml:space="preserve">  办公设备购置</t>
  </si>
  <si>
    <t>对个人和家庭的补助</t>
  </si>
  <si>
    <t xml:space="preserve">  离休费</t>
  </si>
  <si>
    <t xml:space="preserve">  抚恤金</t>
  </si>
  <si>
    <t xml:space="preserve">  生活补助</t>
  </si>
  <si>
    <t xml:space="preserve">  医疗费</t>
  </si>
  <si>
    <t xml:space="preserve">  助学金</t>
  </si>
  <si>
    <t xml:space="preserve">  住房公积金</t>
  </si>
  <si>
    <t xml:space="preserve">  其他对个人和家庭的补助支出</t>
  </si>
  <si>
    <t>样表17</t>
  </si>
  <si>
    <t>2021年万源市政府性基金收入预算表</t>
  </si>
  <si>
    <r>
      <rPr>
        <b/>
        <sz val="12"/>
        <rFont val="宋体"/>
        <family val="0"/>
      </rP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目</t>
    </r>
  </si>
  <si>
    <t>一、农网还贷资金收入</t>
  </si>
  <si>
    <t>二、港口建设费收入</t>
  </si>
  <si>
    <t>三、新型墙体材料专项基金收入</t>
  </si>
  <si>
    <t>四、国家电影事业发展专项资金收入</t>
  </si>
  <si>
    <t>五、城市公用事业附加收入</t>
  </si>
  <si>
    <t>六、国有土地收益基金收入</t>
  </si>
  <si>
    <t>七、农业土地开发资金收入</t>
  </si>
  <si>
    <t>八、国有土地使用权出让收入</t>
  </si>
  <si>
    <t>九、大中型水库库区基金收入</t>
  </si>
  <si>
    <t>十、彩票公益金收入</t>
  </si>
  <si>
    <t>十一、城市基础设施配套费收入</t>
  </si>
  <si>
    <t>十二、小型水库移民扶助基金收入</t>
  </si>
  <si>
    <t>十三、国家重大水利工程建设基金收入</t>
  </si>
  <si>
    <t>十四、车辆通行费</t>
  </si>
  <si>
    <t>十五、污水处理费收入</t>
  </si>
  <si>
    <t>十六、彩票发行机构和彩票销售机构的业务费用</t>
  </si>
  <si>
    <t>十七、其他政府性基金收入</t>
  </si>
  <si>
    <t>收入合计</t>
  </si>
  <si>
    <t>样表18</t>
  </si>
  <si>
    <t>2021年万源市政府性基金支出预算表</t>
  </si>
  <si>
    <t>一、文化体育与传媒支出</t>
  </si>
  <si>
    <t>二、社会保障和就业支出</t>
  </si>
  <si>
    <t>三、节能环保支出</t>
  </si>
  <si>
    <t>四、城乡社区支出</t>
  </si>
  <si>
    <t>其中：国有土地使用权出让收入及对应专项债务收入安排的支出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</si>
  <si>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</si>
  <si>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</si>
  <si>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</si>
  <si>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>五、农林水支出</t>
  </si>
  <si>
    <t>其中：大中型水库库区基金及对应债务专著收入安排的支出</t>
  </si>
  <si>
    <t>六、交通运输支出</t>
  </si>
  <si>
    <t/>
  </si>
  <si>
    <t>七、资源勘探信息等支出</t>
  </si>
  <si>
    <t>八、商业服务业等支出</t>
  </si>
  <si>
    <t>九、债务付息支出</t>
  </si>
  <si>
    <t>其中：彩票公益金及对应专项债务收入安排的支出</t>
  </si>
  <si>
    <t>样表19</t>
  </si>
  <si>
    <t>2021年万源市政府性基金收支预算平衡表</t>
  </si>
  <si>
    <t>收 入</t>
  </si>
  <si>
    <t>支 出</t>
  </si>
  <si>
    <t>政府性基金收入</t>
  </si>
  <si>
    <t>政府性基金支出</t>
  </si>
  <si>
    <t>上级补助收入</t>
  </si>
  <si>
    <t>补助下级支出</t>
  </si>
  <si>
    <t>下级上解收入</t>
  </si>
  <si>
    <t>上解上级支出</t>
  </si>
  <si>
    <t>调入资金</t>
  </si>
  <si>
    <t>调出资金</t>
  </si>
  <si>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地方政府债务收入</t>
    </r>
  </si>
  <si>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债务转贷支出</t>
    </r>
  </si>
  <si>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 专项债务收入</t>
    </r>
  </si>
  <si>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地方政府专项债务转贷支出</t>
    </r>
  </si>
  <si>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上年结转收入</t>
    </r>
  </si>
  <si>
    <t>收入总计</t>
  </si>
  <si>
    <t>支出总计</t>
  </si>
  <si>
    <t>2021年万源市国有资本经营预算收入预算表</t>
  </si>
  <si>
    <r>
      <rPr>
        <b/>
        <sz val="12"/>
        <rFont val="宋体"/>
        <family val="0"/>
      </rPr>
      <t xml:space="preserve">预  算  </t>
    </r>
    <r>
      <rPr>
        <b/>
        <sz val="12"/>
        <rFont val="宋体"/>
        <family val="0"/>
      </rPr>
      <t>科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</si>
  <si>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t>一、利润收入</t>
  </si>
  <si>
    <t xml:space="preserve">    石油石化企业利润收入</t>
  </si>
  <si>
    <t xml:space="preserve">    电力企业利润收入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</si>
  <si>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</si>
  <si>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</si>
  <si>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</si>
  <si>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</si>
  <si>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</si>
  <si>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</si>
  <si>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</si>
  <si>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</si>
  <si>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农林牧渔企业利润收入</t>
  </si>
  <si>
    <t xml:space="preserve">    转制科研院所利润收入</t>
  </si>
  <si>
    <t xml:space="preserve">    地质勘查企业利润收入</t>
  </si>
  <si>
    <t xml:space="preserve">    教育文化广播企业利润收入</t>
  </si>
  <si>
    <t xml:space="preserve">    机关社团所属企业利润收入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</si>
  <si>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</si>
  <si>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</si>
  <si>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</si>
  <si>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</si>
  <si>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</si>
  <si>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金融企业股利、股息收入（国资预算）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</si>
  <si>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</si>
  <si>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</si>
  <si>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</si>
  <si>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</si>
  <si>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</si>
  <si>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</si>
  <si>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</si>
  <si>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</si>
  <si>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>五、其他收入</t>
  </si>
  <si>
    <t xml:space="preserve">    其他国有资本经营预算收入</t>
  </si>
  <si>
    <t>全市国有资本经营预算收入</t>
  </si>
  <si>
    <t>国有资本经营预算转移性收入</t>
  </si>
  <si>
    <t>上年结转收入</t>
  </si>
  <si>
    <t>样表25</t>
  </si>
  <si>
    <t>2021年万源市国有资本经营预算支出预算表</t>
  </si>
  <si>
    <t>一、国有资本经营预算支出</t>
  </si>
  <si>
    <t xml:space="preserve">    （一）解决历史遗留问题及改革成本支出</t>
  </si>
  <si>
    <r>
      <rPr>
        <sz val="12"/>
        <rFont val="宋体"/>
        <family val="0"/>
      </rPr>
      <t xml:space="preserve">          </t>
    </r>
    <r>
      <rPr>
        <sz val="11"/>
        <color indexed="8"/>
        <rFont val="宋体"/>
        <family val="0"/>
      </rPr>
      <t>其中：“三供一业”移交补助支出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</si>
  <si>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国有企业办职教幼教补助支出</t>
    </r>
  </si>
  <si>
    <r>
      <rPr>
        <sz val="12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国有企业退休人员社会化管理补助支出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</si>
  <si>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国有企业改革成本支出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</si>
  <si>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其他解决历史遗留问题及改革成本支出</t>
    </r>
  </si>
  <si>
    <t xml:space="preserve">    （二）国有企业资本金注入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</si>
  <si>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其中：国有经济结构调整支出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</si>
  <si>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公益性设施投资支出</t>
    </r>
  </si>
  <si>
    <r>
      <rPr>
        <sz val="12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前瞻性战略性产业发展支出</t>
    </r>
  </si>
  <si>
    <r>
      <rPr>
        <sz val="12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生态环境保护支出</t>
    </r>
  </si>
  <si>
    <r>
      <rPr>
        <sz val="12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支持科技进步支出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</si>
  <si>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对外投资合作支出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</si>
  <si>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其他国有企业资本金注入</t>
    </r>
  </si>
  <si>
    <t xml:space="preserve">    （三）国有企业政策性补贴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</si>
  <si>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其中：国有企业政策性补贴</t>
    </r>
  </si>
  <si>
    <t xml:space="preserve">    （四）金融国有资本经营预算支出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</si>
  <si>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其中：其他金融国有资本经营预算支出</t>
    </r>
  </si>
  <si>
    <t xml:space="preserve">    （五）其他国有资本经营预算支出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</si>
  <si>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其中：其他国有资本经营预算支出</t>
    </r>
  </si>
  <si>
    <t>二、转移性支出</t>
  </si>
  <si>
    <t xml:space="preserve">    （一）调出资金</t>
  </si>
  <si>
    <t xml:space="preserve">          其中：国有资本经营预算调出资金</t>
  </si>
  <si>
    <t>全x国有资本经营预算支出</t>
  </si>
  <si>
    <t>结转下年支出</t>
  </si>
  <si>
    <t>样表26</t>
  </si>
  <si>
    <t>2020年万源市国有资本经营预算收入预算表</t>
  </si>
  <si>
    <t>预  算  科  目</t>
  </si>
  <si>
    <t>市本级国有资本经营预算收入</t>
  </si>
  <si>
    <t>样表27</t>
  </si>
  <si>
    <t xml:space="preserve">    （三）其他国有资本经营预算支出</t>
  </si>
  <si>
    <t xml:space="preserve">    （一）国有资本经营预算转移支付</t>
  </si>
  <si>
    <t xml:space="preserve">          其中：国有资本经营预算转移支付支出</t>
  </si>
  <si>
    <t xml:space="preserve">    （二）调出资金</t>
  </si>
  <si>
    <t>省级国有资本经营预算支出</t>
  </si>
  <si>
    <t>样表28</t>
  </si>
  <si>
    <t>2021年万源市国有资本经营预算转移支付分地区预算表</t>
  </si>
  <si>
    <t>地区</t>
  </si>
  <si>
    <t>xx（区、县）</t>
  </si>
  <si>
    <t xml:space="preserve">                       </t>
  </si>
  <si>
    <r>
      <rPr>
        <b/>
        <sz val="12"/>
        <rFont val="宋体"/>
        <family val="0"/>
      </rPr>
      <t>样表2</t>
    </r>
    <r>
      <rPr>
        <b/>
        <sz val="12"/>
        <rFont val="宋体"/>
        <family val="0"/>
      </rPr>
      <t>9</t>
    </r>
  </si>
  <si>
    <t>2021年万源市社会保险基金收入预算表</t>
  </si>
  <si>
    <t>简要说明</t>
  </si>
  <si>
    <t>一、企业职工基本养老保险基金收入</t>
  </si>
  <si>
    <t>省级统筹</t>
  </si>
  <si>
    <t xml:space="preserve">    其中：企业职工基本养老保险费收入</t>
  </si>
  <si>
    <t xml:space="preserve">          企业职工基本养老保险基金财政补贴收入</t>
  </si>
  <si>
    <t xml:space="preserve">          企业职工基本养老保险基金利息收入</t>
  </si>
  <si>
    <t xml:space="preserve">          企业职工基本养老保险基金委托投资收益</t>
  </si>
  <si>
    <t xml:space="preserve">          其他企业职工基本养老保险基金收入</t>
  </si>
  <si>
    <t>市级统筹</t>
  </si>
  <si>
    <t>二、失业保险基金收入</t>
  </si>
  <si>
    <t xml:space="preserve">    其中：失业保险费收入</t>
  </si>
  <si>
    <t xml:space="preserve">          失业保险基金财政补贴收入</t>
  </si>
  <si>
    <t xml:space="preserve">          失业保险基金利息收入</t>
  </si>
  <si>
    <t xml:space="preserve">          其他失业保险基金收入</t>
  </si>
  <si>
    <t>三、城镇职工基本医疗保险基金收入</t>
  </si>
  <si>
    <t xml:space="preserve">    其中：城镇职工基本医疗保险费收入</t>
  </si>
  <si>
    <t xml:space="preserve">          城镇职工基本医疗保险基金财政补贴收入</t>
  </si>
  <si>
    <t xml:space="preserve">          城镇职工基本医疗保险基金利息收入</t>
  </si>
  <si>
    <t xml:space="preserve">          其他城镇职工基本医疗保险基金收入</t>
  </si>
  <si>
    <t>四、工伤保险基金收入</t>
  </si>
  <si>
    <t xml:space="preserve">    其中：工伤保险费收入</t>
  </si>
  <si>
    <t xml:space="preserve">          工伤保险基金财政补贴收入</t>
  </si>
  <si>
    <t xml:space="preserve">          工伤保险基金利息收入</t>
  </si>
  <si>
    <t xml:space="preserve">          其他工伤保险基金收入</t>
  </si>
  <si>
    <t>五、生育保险基金收入</t>
  </si>
  <si>
    <t xml:space="preserve">    其中：生育保险费收入</t>
  </si>
  <si>
    <t xml:space="preserve">          生育保险基金财政补贴收入</t>
  </si>
  <si>
    <t xml:space="preserve">          生育保险基金利息收入</t>
  </si>
  <si>
    <t xml:space="preserve">          其他生育保险基金收入</t>
  </si>
  <si>
    <t>六、新型农村合作医疗基金收入</t>
  </si>
  <si>
    <t xml:space="preserve">    其中：新型农村合作医疗基金缴费收入</t>
  </si>
  <si>
    <t xml:space="preserve">          新型农村合作医疗基金财政补贴收入</t>
  </si>
  <si>
    <t xml:space="preserve">          新型农村合作医疗基金利息收入</t>
  </si>
  <si>
    <t xml:space="preserve">          其他新型农村合作医疗基金收入</t>
  </si>
  <si>
    <t>七、城镇居民基本医疗保险基金收入</t>
  </si>
  <si>
    <t xml:space="preserve">    其中：城镇居民基本医疗保险基金缴费收入</t>
  </si>
  <si>
    <t xml:space="preserve">          城镇居民基本医疗保险基金财政补贴收入</t>
  </si>
  <si>
    <t xml:space="preserve">          城镇居民基本医疗保险基金利息收入</t>
  </si>
  <si>
    <t xml:space="preserve">          其他城镇居民基本医疗保险基金收入</t>
  </si>
  <si>
    <t>八、城乡居民基本养老保险基金收入</t>
  </si>
  <si>
    <t xml:space="preserve">    其中：城乡居民基本养老保险基金缴费收入</t>
  </si>
  <si>
    <t xml:space="preserve">          城乡居民基本养老保险基金财政补贴收入</t>
  </si>
  <si>
    <t xml:space="preserve">          城乡居民基本养老保险基金利息收入</t>
  </si>
  <si>
    <t xml:space="preserve">          城乡居民基本养老保险基金委托投资收益</t>
  </si>
  <si>
    <t xml:space="preserve">          城乡居民基本养老保险基金集体补助收入</t>
  </si>
  <si>
    <t xml:space="preserve">          其他城乡居民基本养老保险基金收入</t>
  </si>
  <si>
    <t>九、机关事业单位基本养老保险基金收入</t>
  </si>
  <si>
    <t xml:space="preserve">    其中：机关事业单位基本养老保险费收入</t>
  </si>
  <si>
    <t xml:space="preserve">          机关事业单位基本养老保险基金财政补助收入</t>
  </si>
  <si>
    <t xml:space="preserve">          机关事业单位基本养老保险基金利息收入</t>
  </si>
  <si>
    <t xml:space="preserve">          机关事业单位基本养老保险基金委托投资收益</t>
  </si>
  <si>
    <t xml:space="preserve">          其他机关事业单位基本养老保险基金收入</t>
  </si>
  <si>
    <t>十、城乡居民基本医疗保险基金收入</t>
  </si>
  <si>
    <t xml:space="preserve">    其中：城乡居民基本医疗保险基金缴费收入</t>
  </si>
  <si>
    <t xml:space="preserve">          城乡居民基本医疗保险基金财政补贴收入</t>
  </si>
  <si>
    <t xml:space="preserve">          城乡居民基本医疗保险基金利息收入</t>
  </si>
  <si>
    <t xml:space="preserve">          其他城乡居民基本医疗保险基金收入</t>
  </si>
  <si>
    <t>社会保险基金收入合计</t>
  </si>
  <si>
    <r>
      <rPr>
        <b/>
        <sz val="12"/>
        <rFont val="宋体"/>
        <family val="0"/>
      </rPr>
      <t>样表3</t>
    </r>
    <r>
      <rPr>
        <b/>
        <sz val="12"/>
        <rFont val="宋体"/>
        <family val="0"/>
      </rPr>
      <t>0</t>
    </r>
  </si>
  <si>
    <t>2021年万源市社会保险基金支出预算表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</si>
  <si>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</si>
  <si>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</si>
  <si>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</si>
  <si>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</si>
  <si>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</si>
  <si>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</si>
  <si>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</si>
  <si>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</si>
  <si>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      城镇职工基本医疗保险个人账户基金待遇支出</t>
  </si>
  <si>
    <t xml:space="preserve">          其他城镇职工基本医疗保险基金支出</t>
  </si>
  <si>
    <t>四、工伤保险基金支出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</si>
  <si>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</si>
  <si>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</si>
  <si>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</si>
  <si>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</si>
  <si>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五、生育保险基金支出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</si>
  <si>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</si>
  <si>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</si>
  <si>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</si>
  <si>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六、新型农村合作医疗基金支出</t>
  </si>
  <si>
    <t xml:space="preserve">    其中：新型农村合作医疗基金医疗待遇支出</t>
  </si>
  <si>
    <t xml:space="preserve">          大病医疗保险支出</t>
  </si>
  <si>
    <t xml:space="preserve">          其他新型农村合作医疗基金支出</t>
  </si>
  <si>
    <t>七、城镇居民基本医疗保险基金支出</t>
  </si>
  <si>
    <t xml:space="preserve">    其中：城镇居民基本医疗保险基金医疗待遇支出</t>
  </si>
  <si>
    <t xml:space="preserve">          其他城镇居民基本医疗保险基金支出</t>
  </si>
  <si>
    <t>八、城乡居民基本养老保险基金支出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</si>
  <si>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</si>
  <si>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</si>
  <si>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</si>
  <si>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</si>
  <si>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九、机关事业单位基本养老保险基金支出</t>
  </si>
  <si>
    <t xml:space="preserve">    其中：基本养老金支出</t>
  </si>
  <si>
    <t xml:space="preserve">          其他机关事业单位基本养老保险基金支出</t>
  </si>
  <si>
    <t>十、城乡居民基本医疗保险基金支出</t>
  </si>
  <si>
    <t xml:space="preserve">    其中：城乡居民基本医疗保险基金医疗待遇支出</t>
  </si>
  <si>
    <t xml:space="preserve">          其他城乡居民基本医疗保险基金支出</t>
  </si>
  <si>
    <t>社会保险基金支出合计</t>
  </si>
  <si>
    <r>
      <rPr>
        <b/>
        <sz val="12"/>
        <rFont val="宋体"/>
        <family val="0"/>
      </rPr>
      <t>样表3</t>
    </r>
    <r>
      <rPr>
        <b/>
        <sz val="12"/>
        <rFont val="宋体"/>
        <family val="0"/>
      </rPr>
      <t>1</t>
    </r>
  </si>
  <si>
    <t>2021年万源市级社会保险基金收入预算表</t>
  </si>
  <si>
    <t>一、城乡居民基本养老保险基金收入</t>
  </si>
  <si>
    <t xml:space="preserve">    其中：城乡居民基本养老保险费收入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</si>
  <si>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下级上解收入</t>
    </r>
  </si>
  <si>
    <t>三、居民基本医疗保险基金收入</t>
  </si>
  <si>
    <t xml:space="preserve">    其中：居民基本医疗保险费收入</t>
  </si>
  <si>
    <t>五、机关事业单位基本养老保险基金收入</t>
  </si>
  <si>
    <r>
      <rPr>
        <b/>
        <sz val="12"/>
        <rFont val="宋体"/>
        <family val="0"/>
      </rPr>
      <t>样表3</t>
    </r>
    <r>
      <rPr>
        <b/>
        <sz val="12"/>
        <rFont val="宋体"/>
        <family val="0"/>
      </rPr>
      <t>2</t>
    </r>
  </si>
  <si>
    <t>2021年万源市级社会保险基金支出预算表</t>
  </si>
  <si>
    <t>一、城乡居民基本养老保险基金支出</t>
  </si>
  <si>
    <t xml:space="preserve">    其中：城乡居民基本养老保险</t>
  </si>
  <si>
    <t xml:space="preserve">          补助下级支出</t>
  </si>
  <si>
    <t>三、居民基本医疗保险基金支出</t>
  </si>
  <si>
    <t xml:space="preserve">    其中：居民基本医疗保险基金支出</t>
  </si>
  <si>
    <r>
      <rPr>
        <sz val="12"/>
        <rFont val="宋体"/>
        <family val="0"/>
      </rPr>
      <t xml:space="preserve">         </t>
    </r>
    <r>
      <rPr>
        <sz val="11"/>
        <color indexed="8"/>
        <rFont val="宋体"/>
        <family val="0"/>
      </rPr>
      <t xml:space="preserve"> 上解统筹基金支出</t>
    </r>
  </si>
  <si>
    <t>五、机关事业单位基本养老保险基金支出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</si>
</sst>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(* #,##0_);_(* \(#,##0\);_(* &quot;-&quot;_);_(@_)"/>
    <numFmt numFmtId="179" formatCode="#,##0.00_ "/>
    <numFmt numFmtId="180" formatCode="0_ "/>
    <numFmt numFmtId="181" formatCode="#,##0_ "/>
    <numFmt numFmtId="182" formatCode="0.00_ "/>
    <numFmt numFmtId="183" formatCode="0_);[Red]\(0\)"/>
    <numFmt numFmtId="184" formatCode="____@"/>
    <numFmt numFmtId="185" formatCode="###0"/>
    <numFmt numFmtId="186" formatCode="0.0_);[Red]\(0.0\)"/>
    <numFmt numFmtId="187" formatCode="0_ ;[Red]\-0\ "/>
    <numFmt numFmtId="188" formatCode="0.0_ "/>
  </numFmts>
  <fonts count="5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Arial Narrow"/>
      <family val="2"/>
    </font>
    <font>
      <b/>
      <sz val="12"/>
      <name val="黑体"/>
      <family val="3"/>
    </font>
    <font>
      <b/>
      <sz val="11"/>
      <name val="宋体"/>
      <family val="0"/>
    </font>
    <font>
      <sz val="14"/>
      <name val="黑体"/>
      <family val="3"/>
    </font>
    <font>
      <b/>
      <sz val="20"/>
      <color indexed="8"/>
      <name val="宋体"/>
      <family val="0"/>
    </font>
    <font>
      <b/>
      <sz val="16"/>
      <name val="黑体"/>
      <family val="3"/>
    </font>
    <font>
      <sz val="16"/>
      <name val="黑体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Calibri"/>
      <family val="2"/>
    </font>
    <font>
      <b/>
      <sz val="18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0"/>
      <color indexed="20"/>
      <name val="Calibri"/>
      <family val="2"/>
    </font>
    <font>
      <sz val="12"/>
      <name val="Courier"/>
      <family val="2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0"/>
      <color indexed="17"/>
      <name val="Calibri"/>
      <family val="2"/>
    </font>
    <font>
      <sz val="10"/>
      <name val="MS Sans Serif"/>
      <family val="2"/>
    </font>
    <font>
      <sz val="7"/>
      <name val="Small Fonts"/>
      <family val="2"/>
    </font>
    <font>
      <sz val="12"/>
      <color indexed="20"/>
      <name val="宋体"/>
      <family val="0"/>
    </font>
    <font>
      <sz val="9"/>
      <color indexed="8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0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1" applyNumberFormat="0" applyAlignment="0" applyProtection="0"/>
    <xf numFmtId="0" fontId="18" fillId="2" borderId="0" applyNumberFormat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6" borderId="0" applyNumberFormat="0" applyBorder="0" applyAlignment="0" applyProtection="0"/>
    <xf numFmtId="0" fontId="18" fillId="2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7" borderId="2" applyNumberFormat="0" applyAlignment="0" applyProtection="0"/>
    <xf numFmtId="0" fontId="28" fillId="5" borderId="1" applyNumberFormat="0" applyAlignment="0" applyProtection="0"/>
    <xf numFmtId="0" fontId="27" fillId="4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7" borderId="1" applyNumberFormat="0" applyAlignment="0" applyProtection="0"/>
    <xf numFmtId="0" fontId="20" fillId="4" borderId="0" applyNumberFormat="0" applyBorder="0" applyAlignment="0" applyProtection="0"/>
    <xf numFmtId="0" fontId="22" fillId="0" borderId="0">
      <alignment/>
      <protection/>
    </xf>
    <xf numFmtId="0" fontId="20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" fillId="0" borderId="0">
      <alignment vertical="center"/>
      <protection/>
    </xf>
    <xf numFmtId="0" fontId="0" fillId="3" borderId="3" applyNumberFormat="0" applyFont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" fillId="3" borderId="3" applyNumberFormat="0" applyFont="0" applyAlignment="0" applyProtection="0"/>
    <xf numFmtId="0" fontId="2" fillId="0" borderId="0">
      <alignment vertical="center"/>
      <protection/>
    </xf>
    <xf numFmtId="0" fontId="1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44" fillId="0" borderId="4" applyNumberFormat="0" applyFill="0" applyAlignment="0" applyProtection="0"/>
    <xf numFmtId="9" fontId="2" fillId="0" borderId="0" applyFont="0" applyFill="0" applyBorder="0" applyAlignment="0" applyProtection="0"/>
    <xf numFmtId="0" fontId="2" fillId="0" borderId="0">
      <alignment vertical="center"/>
      <protection/>
    </xf>
    <xf numFmtId="0" fontId="42" fillId="4" borderId="0" applyNumberFormat="0" applyBorder="0" applyAlignment="0" applyProtection="0"/>
    <xf numFmtId="0" fontId="19" fillId="9" borderId="0" applyNumberFormat="0" applyBorder="0" applyAlignment="0" applyProtection="0"/>
    <xf numFmtId="0" fontId="40" fillId="0" borderId="4" applyNumberFormat="0" applyFill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2" fillId="0" borderId="0">
      <alignment vertical="center"/>
      <protection/>
    </xf>
    <xf numFmtId="0" fontId="19" fillId="9" borderId="0" applyNumberFormat="0" applyBorder="0" applyAlignment="0" applyProtection="0"/>
    <xf numFmtId="0" fontId="38" fillId="0" borderId="5" applyNumberFormat="0" applyFill="0" applyAlignment="0" applyProtection="0"/>
    <xf numFmtId="0" fontId="19" fillId="7" borderId="0" applyNumberFormat="0" applyBorder="0" applyAlignment="0" applyProtection="0"/>
    <xf numFmtId="0" fontId="21" fillId="13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8" fillId="5" borderId="1" applyNumberFormat="0" applyAlignment="0" applyProtection="0"/>
    <xf numFmtId="0" fontId="47" fillId="13" borderId="1" applyNumberFormat="0" applyAlignment="0" applyProtection="0"/>
    <xf numFmtId="0" fontId="45" fillId="14" borderId="6" applyNumberFormat="0" applyAlignment="0" applyProtection="0"/>
    <xf numFmtId="0" fontId="18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19" fillId="16" borderId="0" applyNumberFormat="0" applyBorder="0" applyAlignment="0" applyProtection="0"/>
    <xf numFmtId="0" fontId="48" fillId="0" borderId="7" applyNumberFormat="0" applyFill="0" applyAlignment="0" applyProtection="0"/>
    <xf numFmtId="0" fontId="18" fillId="2" borderId="0" applyNumberFormat="0" applyBorder="0" applyAlignment="0" applyProtection="0"/>
    <xf numFmtId="0" fontId="19" fillId="8" borderId="0" applyNumberFormat="0" applyBorder="0" applyAlignment="0" applyProtection="0"/>
    <xf numFmtId="0" fontId="32" fillId="0" borderId="8" applyNumberFormat="0" applyFill="0" applyAlignment="0" applyProtection="0"/>
    <xf numFmtId="0" fontId="18" fillId="2" borderId="0" applyNumberFormat="0" applyBorder="0" applyAlignment="0" applyProtection="0"/>
    <xf numFmtId="0" fontId="39" fillId="17" borderId="0" applyNumberFormat="0" applyBorder="0" applyAlignment="0" applyProtection="0"/>
    <xf numFmtId="0" fontId="18" fillId="2" borderId="0" applyNumberFormat="0" applyBorder="0" applyAlignment="0" applyProtection="0"/>
    <xf numFmtId="0" fontId="23" fillId="0" borderId="9" applyNumberFormat="0" applyFill="0" applyAlignment="0" applyProtection="0"/>
    <xf numFmtId="0" fontId="0" fillId="2" borderId="0" applyNumberFormat="0" applyBorder="0" applyAlignment="0" applyProtection="0"/>
    <xf numFmtId="0" fontId="0" fillId="18" borderId="0" applyNumberFormat="0" applyBorder="0" applyAlignment="0" applyProtection="0"/>
    <xf numFmtId="0" fontId="2" fillId="0" borderId="0">
      <alignment/>
      <protection/>
    </xf>
    <xf numFmtId="0" fontId="19" fillId="19" borderId="0" applyNumberFormat="0" applyBorder="0" applyAlignment="0" applyProtection="0"/>
    <xf numFmtId="0" fontId="0" fillId="18" borderId="0" applyNumberFormat="0" applyBorder="0" applyAlignment="0" applyProtection="0"/>
    <xf numFmtId="0" fontId="2" fillId="0" borderId="0">
      <alignment/>
      <protection/>
    </xf>
    <xf numFmtId="0" fontId="0" fillId="6" borderId="0" applyNumberFormat="0" applyBorder="0" applyAlignment="0" applyProtection="0"/>
    <xf numFmtId="0" fontId="2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19" fillId="20" borderId="0" applyNumberFormat="0" applyBorder="0" applyAlignment="0" applyProtection="0"/>
    <xf numFmtId="0" fontId="18" fillId="2" borderId="0" applyNumberFormat="0" applyBorder="0" applyAlignment="0" applyProtection="0"/>
    <xf numFmtId="0" fontId="0" fillId="21" borderId="0" applyNumberFormat="0" applyBorder="0" applyAlignment="0" applyProtection="0"/>
    <xf numFmtId="0" fontId="19" fillId="19" borderId="0" applyNumberFormat="0" applyBorder="0" applyAlignment="0" applyProtection="0"/>
    <xf numFmtId="0" fontId="29" fillId="4" borderId="0" applyNumberFormat="0" applyBorder="0" applyAlignment="0" applyProtection="0"/>
    <xf numFmtId="0" fontId="0" fillId="6" borderId="0" applyNumberFormat="0" applyBorder="0" applyAlignment="0" applyProtection="0"/>
    <xf numFmtId="0" fontId="2" fillId="0" borderId="0">
      <alignment/>
      <protection/>
    </xf>
    <xf numFmtId="0" fontId="29" fillId="4" borderId="0" applyNumberFormat="0" applyBorder="0" applyAlignment="0" applyProtection="0"/>
    <xf numFmtId="0" fontId="0" fillId="7" borderId="0" applyNumberFormat="0" applyBorder="0" applyAlignment="0" applyProtection="0"/>
    <xf numFmtId="0" fontId="19" fillId="22" borderId="0" applyNumberFormat="0" applyBorder="0" applyAlignment="0" applyProtection="0"/>
    <xf numFmtId="0" fontId="18" fillId="2" borderId="0" applyNumberFormat="0" applyBorder="0" applyAlignment="0" applyProtection="0"/>
    <xf numFmtId="0" fontId="19" fillId="2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6" borderId="0" applyNumberFormat="0" applyBorder="0" applyAlignment="0" applyProtection="0"/>
    <xf numFmtId="0" fontId="19" fillId="21" borderId="0" applyNumberFormat="0" applyBorder="0" applyAlignment="0" applyProtection="0"/>
    <xf numFmtId="0" fontId="18" fillId="2" borderId="0" applyNumberFormat="0" applyBorder="0" applyAlignment="0" applyProtection="0"/>
    <xf numFmtId="0" fontId="19" fillId="9" borderId="0" applyNumberFormat="0" applyBorder="0" applyAlignment="0" applyProtection="0"/>
    <xf numFmtId="0" fontId="0" fillId="5" borderId="0" applyNumberFormat="0" applyBorder="0" applyAlignment="0" applyProtection="0"/>
    <xf numFmtId="0" fontId="23" fillId="0" borderId="9" applyNumberFormat="0" applyFill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50" fillId="17" borderId="0" applyNumberFormat="0" applyBorder="0" applyAlignment="0" applyProtection="0"/>
    <xf numFmtId="0" fontId="19" fillId="2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15" borderId="0" applyNumberFormat="0" applyBorder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51" fillId="0" borderId="0">
      <alignment/>
      <protection/>
    </xf>
    <xf numFmtId="0" fontId="2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19" fillId="11" borderId="0" applyNumberFormat="0" applyBorder="0" applyAlignment="0" applyProtection="0"/>
    <xf numFmtId="0" fontId="19" fillId="23" borderId="0" applyNumberFormat="0" applyBorder="0" applyAlignment="0" applyProtection="0"/>
    <xf numFmtId="0" fontId="0" fillId="4" borderId="0" applyNumberFormat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0" fillId="4" borderId="0" applyNumberFormat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24" borderId="0" applyNumberFormat="0" applyBorder="0" applyAlignment="0" applyProtection="0"/>
    <xf numFmtId="0" fontId="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23" borderId="0" applyNumberFormat="0" applyBorder="0" applyAlignment="0" applyProtection="0"/>
    <xf numFmtId="0" fontId="0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15" borderId="0" applyNumberFormat="0" applyBorder="0" applyAlignment="0" applyProtection="0"/>
    <xf numFmtId="0" fontId="19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2" borderId="0" applyNumberFormat="0" applyBorder="0" applyAlignment="0" applyProtection="0"/>
    <xf numFmtId="0" fontId="18" fillId="2" borderId="0" applyNumberFormat="0" applyBorder="0" applyAlignment="0" applyProtection="0"/>
    <xf numFmtId="0" fontId="2" fillId="0" borderId="0">
      <alignment/>
      <protection/>
    </xf>
    <xf numFmtId="0" fontId="19" fillId="24" borderId="0" applyNumberFormat="0" applyBorder="0" applyAlignment="0" applyProtection="0"/>
    <xf numFmtId="0" fontId="0" fillId="6" borderId="0" applyNumberFormat="0" applyBorder="0" applyAlignment="0" applyProtection="0"/>
    <xf numFmtId="0" fontId="24" fillId="0" borderId="7" applyNumberFormat="0" applyFill="0" applyAlignment="0" applyProtection="0"/>
    <xf numFmtId="0" fontId="18" fillId="2" borderId="0" applyNumberFormat="0" applyBorder="0" applyAlignment="0" applyProtection="0"/>
    <xf numFmtId="0" fontId="19" fillId="11" borderId="0" applyNumberFormat="0" applyBorder="0" applyAlignment="0" applyProtection="0"/>
    <xf numFmtId="0" fontId="0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0" fillId="18" borderId="0" applyNumberFormat="0" applyBorder="0" applyAlignment="0" applyProtection="0"/>
    <xf numFmtId="0" fontId="28" fillId="5" borderId="1" applyNumberFormat="0" applyAlignment="0" applyProtection="0"/>
    <xf numFmtId="0" fontId="2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9" fillId="25" borderId="0" applyNumberFormat="0" applyBorder="0" applyAlignment="0" applyProtection="0"/>
    <xf numFmtId="0" fontId="0" fillId="5" borderId="0" applyNumberFormat="0" applyBorder="0" applyAlignment="0" applyProtection="0"/>
    <xf numFmtId="0" fontId="18" fillId="2" borderId="0" applyNumberFormat="0" applyBorder="0" applyAlignment="0" applyProtection="0"/>
    <xf numFmtId="0" fontId="0" fillId="6" borderId="0" applyNumberFormat="0" applyBorder="0" applyAlignment="0" applyProtection="0"/>
    <xf numFmtId="0" fontId="2" fillId="0" borderId="0">
      <alignment/>
      <protection/>
    </xf>
    <xf numFmtId="0" fontId="2" fillId="3" borderId="3" applyNumberFormat="0" applyFont="0" applyAlignment="0" applyProtection="0"/>
    <xf numFmtId="0" fontId="0" fillId="6" borderId="0" applyNumberFormat="0" applyBorder="0" applyAlignment="0" applyProtection="0"/>
    <xf numFmtId="0" fontId="2" fillId="3" borderId="3" applyNumberFormat="0" applyFont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2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8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" fillId="0" borderId="0">
      <alignment vertical="center"/>
      <protection/>
    </xf>
    <xf numFmtId="0" fontId="20" fillId="4" borderId="0" applyNumberFormat="0" applyBorder="0" applyAlignment="0" applyProtection="0"/>
    <xf numFmtId="0" fontId="0" fillId="6" borderId="0" applyNumberFormat="0" applyBorder="0" applyAlignment="0" applyProtection="0"/>
    <xf numFmtId="0" fontId="2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0" fillId="4" borderId="0" applyNumberFormat="0" applyBorder="0" applyAlignment="0" applyProtection="0"/>
    <xf numFmtId="0" fontId="28" fillId="5" borderId="1" applyNumberFormat="0" applyAlignment="0" applyProtection="0"/>
    <xf numFmtId="0" fontId="0" fillId="4" borderId="0" applyNumberFormat="0" applyBorder="0" applyAlignment="0" applyProtection="0"/>
    <xf numFmtId="0" fontId="52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0" fillId="2" borderId="0" applyNumberFormat="0" applyBorder="0" applyAlignment="0" applyProtection="0"/>
    <xf numFmtId="0" fontId="25" fillId="0" borderId="10" applyNumberFormat="0" applyFill="0" applyAlignment="0" applyProtection="0"/>
    <xf numFmtId="0" fontId="19" fillId="8" borderId="0" applyNumberFormat="0" applyBorder="0" applyAlignment="0" applyProtection="0"/>
    <xf numFmtId="0" fontId="25" fillId="0" borderId="10" applyNumberFormat="0" applyFill="0" applyAlignment="0" applyProtection="0"/>
    <xf numFmtId="0" fontId="0" fillId="2" borderId="0" applyNumberFormat="0" applyBorder="0" applyAlignment="0" applyProtection="0"/>
    <xf numFmtId="0" fontId="20" fillId="4" borderId="0" applyNumberFormat="0" applyBorder="0" applyAlignment="0" applyProtection="0"/>
    <xf numFmtId="0" fontId="0" fillId="2" borderId="0" applyNumberFormat="0" applyBorder="0" applyAlignment="0" applyProtection="0"/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20" fillId="4" borderId="0" applyNumberFormat="0" applyBorder="0" applyAlignment="0" applyProtection="0"/>
    <xf numFmtId="0" fontId="0" fillId="15" borderId="0" applyNumberFormat="0" applyBorder="0" applyAlignment="0" applyProtection="0"/>
    <xf numFmtId="0" fontId="18" fillId="2" borderId="0" applyNumberFormat="0" applyBorder="0" applyAlignment="0" applyProtection="0"/>
    <xf numFmtId="0" fontId="0" fillId="15" borderId="0" applyNumberFormat="0" applyBorder="0" applyAlignment="0" applyProtection="0"/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2" fillId="0" borderId="0">
      <alignment/>
      <protection/>
    </xf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2" borderId="0" applyNumberFormat="0" applyBorder="0" applyAlignment="0" applyProtection="0"/>
    <xf numFmtId="0" fontId="0" fillId="18" borderId="0" applyNumberFormat="0" applyBorder="0" applyAlignment="0" applyProtection="0"/>
    <xf numFmtId="0" fontId="19" fillId="22" borderId="0" applyNumberFormat="0" applyBorder="0" applyAlignment="0" applyProtection="0"/>
    <xf numFmtId="0" fontId="20" fillId="4" borderId="0" applyNumberFormat="0" applyBorder="0" applyAlignment="0" applyProtection="0"/>
    <xf numFmtId="0" fontId="0" fillId="18" borderId="0" applyNumberFormat="0" applyBorder="0" applyAlignment="0" applyProtection="0"/>
    <xf numFmtId="0" fontId="2" fillId="0" borderId="0">
      <alignment/>
      <protection/>
    </xf>
    <xf numFmtId="0" fontId="0" fillId="18" borderId="0" applyNumberFormat="0" applyBorder="0" applyAlignment="0" applyProtection="0"/>
    <xf numFmtId="0" fontId="20" fillId="4" borderId="0" applyNumberFormat="0" applyBorder="0" applyAlignment="0" applyProtection="0"/>
    <xf numFmtId="0" fontId="19" fillId="22" borderId="0" applyNumberFormat="0" applyBorder="0" applyAlignment="0" applyProtection="0"/>
    <xf numFmtId="0" fontId="18" fillId="2" borderId="0" applyNumberFormat="0" applyBorder="0" applyAlignment="0" applyProtection="0"/>
    <xf numFmtId="0" fontId="0" fillId="18" borderId="0" applyNumberFormat="0" applyBorder="0" applyAlignment="0" applyProtection="0"/>
    <xf numFmtId="0" fontId="20" fillId="4" borderId="0" applyNumberFormat="0" applyBorder="0" applyAlignment="0" applyProtection="0"/>
    <xf numFmtId="0" fontId="0" fillId="18" borderId="0" applyNumberFormat="0" applyBorder="0" applyAlignment="0" applyProtection="0"/>
    <xf numFmtId="0" fontId="20" fillId="4" borderId="0" applyNumberFormat="0" applyBorder="0" applyAlignment="0" applyProtection="0"/>
    <xf numFmtId="0" fontId="0" fillId="5" borderId="0" applyNumberFormat="0" applyBorder="0" applyAlignment="0" applyProtection="0"/>
    <xf numFmtId="0" fontId="28" fillId="5" borderId="1" applyNumberFormat="0" applyAlignment="0" applyProtection="0"/>
    <xf numFmtId="0" fontId="20" fillId="4" borderId="0" applyNumberFormat="0" applyBorder="0" applyAlignment="0" applyProtection="0"/>
    <xf numFmtId="0" fontId="0" fillId="5" borderId="0" applyNumberFormat="0" applyBorder="0" applyAlignment="0" applyProtection="0"/>
    <xf numFmtId="0" fontId="20" fillId="4" borderId="0" applyNumberFormat="0" applyBorder="0" applyAlignment="0" applyProtection="0"/>
    <xf numFmtId="0" fontId="0" fillId="5" borderId="0" applyNumberFormat="0" applyBorder="0" applyAlignment="0" applyProtection="0"/>
    <xf numFmtId="0" fontId="20" fillId="4" borderId="0" applyNumberFormat="0" applyBorder="0" applyAlignment="0" applyProtection="0"/>
    <xf numFmtId="0" fontId="0" fillId="5" borderId="0" applyNumberFormat="0" applyBorder="0" applyAlignment="0" applyProtection="0"/>
    <xf numFmtId="0" fontId="20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23" fillId="0" borderId="9" applyNumberFormat="0" applyFill="0" applyAlignment="0" applyProtection="0"/>
    <xf numFmtId="0" fontId="28" fillId="5" borderId="1" applyNumberFormat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7" fillId="4" borderId="0" applyNumberFormat="0" applyBorder="0" applyAlignment="0" applyProtection="0"/>
    <xf numFmtId="0" fontId="23" fillId="0" borderId="9" applyNumberFormat="0" applyFill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0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20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0" fillId="4" borderId="0" applyNumberFormat="0" applyBorder="0" applyAlignment="0" applyProtection="0"/>
    <xf numFmtId="0" fontId="0" fillId="26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26" borderId="0" applyNumberFormat="0" applyBorder="0" applyAlignment="0" applyProtection="0"/>
    <xf numFmtId="0" fontId="0" fillId="21" borderId="0" applyNumberFormat="0" applyBorder="0" applyAlignment="0" applyProtection="0"/>
    <xf numFmtId="0" fontId="0" fillId="26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" fillId="0" borderId="0">
      <alignment vertical="center"/>
      <protection/>
    </xf>
    <xf numFmtId="0" fontId="22" fillId="0" borderId="0">
      <alignment/>
      <protection/>
    </xf>
    <xf numFmtId="0" fontId="2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0" fillId="4" borderId="0" applyNumberFormat="0" applyBorder="0" applyAlignment="0" applyProtection="0"/>
    <xf numFmtId="0" fontId="0" fillId="21" borderId="0" applyNumberFormat="0" applyBorder="0" applyAlignment="0" applyProtection="0"/>
    <xf numFmtId="0" fontId="2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22" borderId="0" applyNumberFormat="0" applyBorder="0" applyAlignment="0" applyProtection="0"/>
    <xf numFmtId="0" fontId="0" fillId="9" borderId="0" applyNumberFormat="0" applyBorder="0" applyAlignment="0" applyProtection="0"/>
    <xf numFmtId="0" fontId="2" fillId="0" borderId="0">
      <alignment/>
      <protection/>
    </xf>
    <xf numFmtId="0" fontId="18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8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2" fillId="0" borderId="0">
      <alignment/>
      <protection/>
    </xf>
    <xf numFmtId="0" fontId="0" fillId="23" borderId="0" applyNumberFormat="0" applyBorder="0" applyAlignment="0" applyProtection="0"/>
    <xf numFmtId="0" fontId="18" fillId="2" borderId="0" applyNumberFormat="0" applyBorder="0" applyAlignment="0" applyProtection="0"/>
    <xf numFmtId="0" fontId="2" fillId="0" borderId="0">
      <alignment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50" fillId="17" borderId="0" applyNumberFormat="0" applyBorder="0" applyAlignment="0" applyProtection="0"/>
    <xf numFmtId="0" fontId="19" fillId="8" borderId="0" applyNumberFormat="0" applyBorder="0" applyAlignment="0" applyProtection="0"/>
    <xf numFmtId="0" fontId="0" fillId="23" borderId="0" applyNumberFormat="0" applyBorder="0" applyAlignment="0" applyProtection="0"/>
    <xf numFmtId="0" fontId="45" fillId="14" borderId="6" applyNumberFormat="0" applyAlignment="0" applyProtection="0"/>
    <xf numFmtId="0" fontId="2" fillId="0" borderId="0">
      <alignment vertical="center"/>
      <protection/>
    </xf>
    <xf numFmtId="0" fontId="32" fillId="0" borderId="11" applyNumberFormat="0" applyFill="0" applyAlignment="0" applyProtection="0"/>
    <xf numFmtId="0" fontId="24" fillId="0" borderId="7" applyNumberFormat="0" applyFill="0" applyAlignment="0" applyProtection="0"/>
    <xf numFmtId="0" fontId="0" fillId="15" borderId="0" applyNumberFormat="0" applyBorder="0" applyAlignment="0" applyProtection="0"/>
    <xf numFmtId="0" fontId="45" fillId="14" borderId="6" applyNumberFormat="0" applyAlignment="0" applyProtection="0"/>
    <xf numFmtId="0" fontId="24" fillId="0" borderId="7" applyNumberFormat="0" applyFill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2" fillId="0" borderId="11" applyNumberFormat="0" applyFill="0" applyAlignment="0" applyProtection="0"/>
    <xf numFmtId="0" fontId="0" fillId="15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21" borderId="0" applyNumberFormat="0" applyBorder="0" applyAlignment="0" applyProtection="0"/>
    <xf numFmtId="0" fontId="18" fillId="2" borderId="0" applyNumberFormat="0" applyBorder="0" applyAlignment="0" applyProtection="0"/>
    <xf numFmtId="0" fontId="0" fillId="21" borderId="0" applyNumberFormat="0" applyBorder="0" applyAlignment="0" applyProtection="0"/>
    <xf numFmtId="0" fontId="20" fillId="4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5" fillId="14" borderId="6" applyNumberFormat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8" fillId="2" borderId="0" applyNumberFormat="0" applyBorder="0" applyAlignment="0" applyProtection="0"/>
    <xf numFmtId="0" fontId="0" fillId="21" borderId="0" applyNumberFormat="0" applyBorder="0" applyAlignment="0" applyProtection="0"/>
    <xf numFmtId="4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1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9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8" fillId="2" borderId="0" applyNumberFormat="0" applyBorder="0" applyAlignment="0" applyProtection="0"/>
    <xf numFmtId="0" fontId="0" fillId="26" borderId="0" applyNumberFormat="0" applyBorder="0" applyAlignment="0" applyProtection="0"/>
    <xf numFmtId="0" fontId="20" fillId="4" borderId="0" applyNumberFormat="0" applyBorder="0" applyAlignment="0" applyProtection="0"/>
    <xf numFmtId="0" fontId="19" fillId="10" borderId="0" applyNumberFormat="0" applyBorder="0" applyAlignment="0" applyProtection="0"/>
    <xf numFmtId="0" fontId="18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9" borderId="0" applyNumberFormat="0" applyBorder="0" applyAlignment="0" applyProtection="0"/>
    <xf numFmtId="0" fontId="32" fillId="0" borderId="11" applyNumberFormat="0" applyFill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20" fillId="4" borderId="0" applyNumberFormat="0" applyBorder="0" applyAlignment="0" applyProtection="0"/>
    <xf numFmtId="0" fontId="2" fillId="0" borderId="0">
      <alignment/>
      <protection/>
    </xf>
    <xf numFmtId="0" fontId="20" fillId="4" borderId="0" applyNumberFormat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22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2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9" borderId="0" applyNumberFormat="0" applyBorder="0" applyAlignment="0" applyProtection="0"/>
    <xf numFmtId="0" fontId="19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9" fillId="10" borderId="0" applyNumberFormat="0" applyBorder="0" applyAlignment="0" applyProtection="0"/>
    <xf numFmtId="0" fontId="18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10" borderId="0" applyNumberFormat="0" applyBorder="0" applyAlignment="0" applyProtection="0"/>
    <xf numFmtId="0" fontId="20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19" fillId="9" borderId="0" applyNumberFormat="0" applyBorder="0" applyAlignment="0" applyProtection="0"/>
    <xf numFmtId="0" fontId="2" fillId="0" borderId="0">
      <alignment vertical="center"/>
      <protection/>
    </xf>
    <xf numFmtId="0" fontId="19" fillId="9" borderId="0" applyNumberFormat="0" applyBorder="0" applyAlignment="0" applyProtection="0"/>
    <xf numFmtId="0" fontId="20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23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4" borderId="0" applyNumberFormat="0" applyBorder="0" applyAlignment="0" applyProtection="0"/>
    <xf numFmtId="0" fontId="0" fillId="3" borderId="3" applyNumberFormat="0" applyFont="0" applyAlignment="0" applyProtection="0"/>
    <xf numFmtId="0" fontId="50" fillId="17" borderId="0" applyNumberFormat="0" applyBorder="0" applyAlignment="0" applyProtection="0"/>
    <xf numFmtId="0" fontId="49" fillId="0" borderId="12" applyNumberFormat="0" applyFill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8" borderId="0" applyNumberFormat="0" applyBorder="0" applyAlignment="0" applyProtection="0"/>
    <xf numFmtId="0" fontId="20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2" fillId="0" borderId="0">
      <alignment vertical="center"/>
      <protection/>
    </xf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4" borderId="0" applyNumberFormat="0" applyBorder="0" applyAlignment="0" applyProtection="0"/>
    <xf numFmtId="0" fontId="2" fillId="0" borderId="0">
      <alignment/>
      <protection/>
    </xf>
    <xf numFmtId="0" fontId="19" fillId="27" borderId="0" applyNumberFormat="0" applyBorder="0" applyAlignment="0" applyProtection="0"/>
    <xf numFmtId="0" fontId="2" fillId="0" borderId="0">
      <alignment/>
      <protection/>
    </xf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0" fillId="3" borderId="3" applyNumberFormat="0" applyFont="0" applyAlignment="0" applyProtection="0"/>
    <xf numFmtId="0" fontId="0" fillId="0" borderId="0">
      <alignment vertical="center"/>
      <protection/>
    </xf>
    <xf numFmtId="0" fontId="19" fillId="27" borderId="0" applyNumberFormat="0" applyBorder="0" applyAlignment="0" applyProtection="0"/>
    <xf numFmtId="0" fontId="20" fillId="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11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8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20" fillId="4" borderId="0" applyNumberFormat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19" fillId="11" borderId="0" applyNumberFormat="0" applyBorder="0" applyAlignment="0" applyProtection="0"/>
    <xf numFmtId="0" fontId="2" fillId="0" borderId="0">
      <alignment/>
      <protection/>
    </xf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33" fillId="7" borderId="1" applyNumberFormat="0" applyAlignment="0" applyProtection="0"/>
    <xf numFmtId="37" fontId="54" fillId="0" borderId="0">
      <alignment/>
      <protection/>
    </xf>
    <xf numFmtId="0" fontId="33" fillId="7" borderId="1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5" fillId="14" borderId="6" applyNumberFormat="0" applyAlignment="0" applyProtection="0"/>
    <xf numFmtId="0" fontId="45" fillId="14" borderId="6" applyNumberFormat="0" applyAlignment="0" applyProtection="0"/>
    <xf numFmtId="0" fontId="19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2" fillId="0" borderId="0">
      <alignment/>
      <protection/>
    </xf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27" fillId="4" borderId="0" applyNumberFormat="0" applyBorder="0" applyAlignment="0" applyProtection="0"/>
    <xf numFmtId="0" fontId="20" fillId="4" borderId="0" applyNumberFormat="0" applyBorder="0" applyAlignment="0" applyProtection="0"/>
    <xf numFmtId="0" fontId="49" fillId="0" borderId="12" applyNumberFormat="0" applyFill="0" applyAlignment="0" applyProtection="0"/>
    <xf numFmtId="0" fontId="25" fillId="0" borderId="10" applyNumberFormat="0" applyFill="0" applyAlignment="0" applyProtection="0"/>
    <xf numFmtId="0" fontId="18" fillId="2" borderId="0" applyNumberFormat="0" applyBorder="0" applyAlignment="0" applyProtection="0"/>
    <xf numFmtId="0" fontId="49" fillId="0" borderId="12" applyNumberFormat="0" applyFill="0" applyAlignment="0" applyProtection="0"/>
    <xf numFmtId="0" fontId="23" fillId="0" borderId="9" applyNumberFormat="0" applyFill="0" applyAlignment="0" applyProtection="0"/>
    <xf numFmtId="0" fontId="53" fillId="0" borderId="0">
      <alignment/>
      <protection/>
    </xf>
    <xf numFmtId="9" fontId="36" fillId="0" borderId="0" applyFont="0" applyFill="0" applyBorder="0" applyAlignment="0" applyProtection="0"/>
    <xf numFmtId="0" fontId="21" fillId="7" borderId="2" applyNumberFormat="0" applyAlignment="0" applyProtection="0"/>
    <xf numFmtId="0" fontId="29" fillId="4" borderId="0" applyNumberFormat="0" applyBorder="0" applyAlignment="0" applyProtection="0"/>
    <xf numFmtId="0" fontId="21" fillId="7" borderId="2" applyNumberFormat="0" applyAlignment="0" applyProtection="0"/>
    <xf numFmtId="0" fontId="20" fillId="4" borderId="0" applyNumberFormat="0" applyBorder="0" applyAlignment="0" applyProtection="0"/>
    <xf numFmtId="0" fontId="21" fillId="7" borderId="2" applyNumberFormat="0" applyAlignment="0" applyProtection="0"/>
    <xf numFmtId="0" fontId="37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49" fillId="0" borderId="12" applyNumberFormat="0" applyFill="0" applyAlignment="0" applyProtection="0"/>
    <xf numFmtId="0" fontId="18" fillId="2" borderId="0" applyNumberFormat="0" applyBorder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2" fillId="0" borderId="0">
      <alignment/>
      <protection/>
    </xf>
    <xf numFmtId="0" fontId="49" fillId="0" borderId="12" applyNumberFormat="0" applyFill="0" applyAlignment="0" applyProtection="0"/>
    <xf numFmtId="0" fontId="20" fillId="4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8" fillId="2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3" fillId="0" borderId="9" applyNumberFormat="0" applyFill="0" applyAlignment="0" applyProtection="0"/>
    <xf numFmtId="0" fontId="0" fillId="0" borderId="0">
      <alignment/>
      <protection/>
    </xf>
    <xf numFmtId="0" fontId="45" fillId="14" borderId="6" applyNumberFormat="0" applyAlignment="0" applyProtection="0"/>
    <xf numFmtId="0" fontId="23" fillId="0" borderId="9" applyNumberFormat="0" applyFill="0" applyAlignment="0" applyProtection="0"/>
    <xf numFmtId="0" fontId="2" fillId="0" borderId="0">
      <alignment vertical="center"/>
      <protection/>
    </xf>
    <xf numFmtId="0" fontId="20" fillId="4" borderId="0" applyNumberFormat="0" applyBorder="0" applyAlignment="0" applyProtection="0"/>
    <xf numFmtId="0" fontId="22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3" fillId="0" borderId="0">
      <alignment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7" borderId="1" applyNumberFormat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24" fillId="0" borderId="7" applyNumberFormat="0" applyFill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1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2" fillId="0" borderId="11" applyNumberFormat="0" applyFill="0" applyAlignment="0" applyProtection="0"/>
    <xf numFmtId="0" fontId="27" fillId="4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2" fillId="0" borderId="0">
      <alignment vertical="center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51" fillId="0" borderId="0">
      <alignment/>
      <protection/>
    </xf>
    <xf numFmtId="0" fontId="20" fillId="4" borderId="0" applyNumberFormat="0" applyBorder="0" applyAlignment="0" applyProtection="0"/>
    <xf numFmtId="0" fontId="2" fillId="0" borderId="0">
      <alignment/>
      <protection/>
    </xf>
    <xf numFmtId="0" fontId="20" fillId="4" borderId="0" applyNumberFormat="0" applyBorder="0" applyAlignment="0" applyProtection="0"/>
    <xf numFmtId="0" fontId="2" fillId="0" borderId="0">
      <alignment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27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2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179" fontId="2" fillId="0" borderId="0" applyFont="0" applyFill="0" applyBorder="0" applyAlignment="0" applyProtection="0"/>
    <xf numFmtId="0" fontId="29" fillId="4" borderId="0" applyNumberFormat="0" applyBorder="0" applyAlignment="0" applyProtection="0"/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2" fillId="0" borderId="0">
      <alignment/>
      <protection/>
    </xf>
    <xf numFmtId="0" fontId="2" fillId="0" borderId="0">
      <alignment vertical="center"/>
      <protection/>
    </xf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" fillId="0" borderId="0">
      <alignment/>
      <protection/>
    </xf>
    <xf numFmtId="0" fontId="20" fillId="4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2" fillId="0" borderId="0">
      <alignment/>
      <protection/>
    </xf>
    <xf numFmtId="0" fontId="27" fillId="4" borderId="0" applyNumberFormat="0" applyBorder="0" applyAlignment="0" applyProtection="0"/>
    <xf numFmtId="0" fontId="20" fillId="4" borderId="0" applyNumberFormat="0" applyBorder="0" applyAlignment="0" applyProtection="0"/>
    <xf numFmtId="0" fontId="22" fillId="0" borderId="0">
      <alignment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7" fillId="4" borderId="0" applyNumberFormat="0" applyBorder="0" applyAlignment="0" applyProtection="0"/>
    <xf numFmtId="0" fontId="19" fillId="25" borderId="0" applyNumberFormat="0" applyBorder="0" applyAlignment="0" applyProtection="0"/>
    <xf numFmtId="0" fontId="27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0" fillId="4" borderId="0" applyNumberFormat="0" applyBorder="0" applyAlignment="0" applyProtection="0"/>
    <xf numFmtId="0" fontId="2" fillId="0" borderId="0">
      <alignment/>
      <protection/>
    </xf>
    <xf numFmtId="0" fontId="20" fillId="4" borderId="0" applyNumberFormat="0" applyBorder="0" applyAlignment="0" applyProtection="0"/>
    <xf numFmtId="0" fontId="42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2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" fillId="0" borderId="0" applyFont="0" applyFill="0" applyBorder="0" applyAlignment="0" applyProtection="0"/>
    <xf numFmtId="0" fontId="42" fillId="4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42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8" fillId="2" borderId="0" applyNumberFormat="0" applyBorder="0" applyAlignment="0" applyProtection="0"/>
    <xf numFmtId="0" fontId="45" fillId="14" borderId="6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14" borderId="6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2" fillId="0" borderId="0">
      <alignment/>
      <protection/>
    </xf>
    <xf numFmtId="0" fontId="18" fillId="2" borderId="0" applyNumberFormat="0" applyBorder="0" applyAlignment="0" applyProtection="0"/>
    <xf numFmtId="0" fontId="22" fillId="0" borderId="0">
      <alignment/>
      <protection/>
    </xf>
    <xf numFmtId="0" fontId="18" fillId="2" borderId="0" applyNumberFormat="0" applyBorder="0" applyAlignment="0" applyProtection="0"/>
    <xf numFmtId="0" fontId="22" fillId="0" borderId="0">
      <alignment/>
      <protection/>
    </xf>
    <xf numFmtId="0" fontId="18" fillId="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8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8" fillId="2" borderId="0" applyNumberFormat="0" applyBorder="0" applyAlignment="0" applyProtection="0"/>
    <xf numFmtId="0" fontId="2" fillId="0" borderId="0">
      <alignment/>
      <protection/>
    </xf>
    <xf numFmtId="0" fontId="18" fillId="2" borderId="0" applyNumberFormat="0" applyBorder="0" applyAlignment="0" applyProtection="0"/>
    <xf numFmtId="0" fontId="2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" fillId="0" borderId="0">
      <alignment/>
      <protection/>
    </xf>
    <xf numFmtId="0" fontId="18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8" fillId="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3" borderId="3" applyNumberFormat="0" applyFont="0" applyAlignment="0" applyProtection="0"/>
    <xf numFmtId="1" fontId="5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18" fillId="2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2" borderId="0" applyNumberFormat="0" applyBorder="0" applyAlignment="0" applyProtection="0"/>
    <xf numFmtId="0" fontId="2" fillId="0" borderId="0">
      <alignment/>
      <protection/>
    </xf>
    <xf numFmtId="0" fontId="18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3" borderId="3" applyNumberFormat="0" applyFont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7" borderId="1" applyNumberFormat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4" fillId="0" borderId="7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1" fillId="7" borderId="2" applyNumberFormat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5" fillId="14" borderId="6" applyNumberFormat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2" fillId="0" borderId="11" applyNumberFormat="0" applyFill="0" applyAlignment="0" applyProtection="0"/>
    <xf numFmtId="0" fontId="19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2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45" fillId="14" borderId="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53" fillId="0" borderId="0">
      <alignment/>
      <protection/>
    </xf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50" fillId="17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8" fillId="5" borderId="1" applyNumberFormat="0" applyAlignment="0" applyProtection="0"/>
    <xf numFmtId="0" fontId="28" fillId="5" borderId="1" applyNumberFormat="0" applyAlignment="0" applyProtection="0"/>
    <xf numFmtId="0" fontId="28" fillId="5" borderId="1" applyNumberFormat="0" applyAlignment="0" applyProtection="0"/>
    <xf numFmtId="0" fontId="28" fillId="5" borderId="1" applyNumberFormat="0" applyAlignment="0" applyProtection="0"/>
    <xf numFmtId="0" fontId="51" fillId="0" borderId="0">
      <alignment/>
      <protection/>
    </xf>
    <xf numFmtId="0" fontId="0" fillId="3" borderId="3" applyNumberFormat="0" applyFont="0" applyAlignment="0" applyProtection="0"/>
    <xf numFmtId="0" fontId="0" fillId="3" borderId="3" applyNumberFormat="0" applyFont="0" applyAlignment="0" applyProtection="0"/>
    <xf numFmtId="0" fontId="0" fillId="3" borderId="3" applyNumberFormat="0" applyFont="0" applyAlignment="0" applyProtection="0"/>
  </cellStyleXfs>
  <cellXfs count="232">
    <xf numFmtId="0" fontId="0" fillId="0" borderId="0" xfId="0" applyAlignment="1">
      <alignment vertical="center"/>
    </xf>
    <xf numFmtId="0" fontId="2" fillId="0" borderId="0" xfId="921" applyFont="1" applyFill="1" applyAlignment="1">
      <alignment vertical="center"/>
      <protection/>
    </xf>
    <xf numFmtId="0" fontId="2" fillId="0" borderId="0" xfId="201" applyFont="1" applyFill="1">
      <alignment vertical="center"/>
      <protection/>
    </xf>
    <xf numFmtId="180" fontId="2" fillId="0" borderId="0" xfId="201" applyNumberFormat="1" applyFont="1" applyFill="1">
      <alignment vertical="center"/>
      <protection/>
    </xf>
    <xf numFmtId="0" fontId="3" fillId="0" borderId="0" xfId="921" applyFont="1" applyFill="1" applyAlignment="1">
      <alignment vertical="center"/>
      <protection/>
    </xf>
    <xf numFmtId="180" fontId="2" fillId="0" borderId="0" xfId="921" applyNumberFormat="1" applyFont="1" applyFill="1" applyAlignment="1">
      <alignment vertical="center"/>
      <protection/>
    </xf>
    <xf numFmtId="0" fontId="4" fillId="0" borderId="0" xfId="201" applyFont="1" applyFill="1" applyAlignment="1">
      <alignment horizontal="center" vertical="center"/>
      <protection/>
    </xf>
    <xf numFmtId="180" fontId="4" fillId="0" borderId="0" xfId="201" applyNumberFormat="1" applyFont="1" applyFill="1" applyAlignment="1">
      <alignment horizontal="center" vertical="center"/>
      <protection/>
    </xf>
    <xf numFmtId="0" fontId="2" fillId="0" borderId="0" xfId="201" applyFont="1" applyFill="1" applyAlignment="1">
      <alignment horizontal="right"/>
      <protection/>
    </xf>
    <xf numFmtId="181" fontId="3" fillId="0" borderId="13" xfId="859" applyNumberFormat="1" applyFont="1" applyFill="1" applyBorder="1" applyAlignment="1">
      <alignment horizontal="center" vertical="center"/>
      <protection/>
    </xf>
    <xf numFmtId="180" fontId="3" fillId="0" borderId="13" xfId="201" applyNumberFormat="1" applyFont="1" applyFill="1" applyBorder="1" applyAlignment="1">
      <alignment horizontal="center" vertical="center" wrapText="1"/>
      <protection/>
    </xf>
    <xf numFmtId="0" fontId="3" fillId="0" borderId="13" xfId="921" applyFont="1" applyFill="1" applyBorder="1" applyAlignment="1">
      <alignment horizontal="center" vertical="center" wrapText="1"/>
      <protection/>
    </xf>
    <xf numFmtId="0" fontId="3" fillId="0" borderId="13" xfId="201" applyFont="1" applyFill="1" applyBorder="1" applyAlignment="1">
      <alignment horizontal="justify" vertical="center" wrapText="1"/>
      <protection/>
    </xf>
    <xf numFmtId="180" fontId="3" fillId="0" borderId="13" xfId="201" applyNumberFormat="1" applyFont="1" applyFill="1" applyBorder="1" applyAlignment="1">
      <alignment horizontal="right" vertical="center" wrapText="1"/>
      <protection/>
    </xf>
    <xf numFmtId="0" fontId="5" fillId="0" borderId="13" xfId="201" applyFont="1" applyFill="1" applyBorder="1" applyAlignment="1">
      <alignment vertical="center" wrapText="1"/>
      <protection/>
    </xf>
    <xf numFmtId="0" fontId="2" fillId="0" borderId="13" xfId="201" applyFont="1" applyFill="1" applyBorder="1" applyAlignment="1">
      <alignment horizontal="justify" vertical="center" wrapText="1"/>
      <protection/>
    </xf>
    <xf numFmtId="180" fontId="2" fillId="0" borderId="13" xfId="201" applyNumberFormat="1" applyFont="1" applyFill="1" applyBorder="1" applyAlignment="1">
      <alignment horizontal="right" vertical="center" wrapText="1"/>
      <protection/>
    </xf>
    <xf numFmtId="0" fontId="2" fillId="0" borderId="13" xfId="201" applyFont="1" applyFill="1" applyBorder="1">
      <alignment vertical="center"/>
      <protection/>
    </xf>
    <xf numFmtId="180" fontId="2" fillId="0" borderId="13" xfId="201" applyNumberFormat="1" applyFont="1" applyFill="1" applyBorder="1" applyAlignment="1">
      <alignment horizontal="right" vertical="center"/>
      <protection/>
    </xf>
    <xf numFmtId="0" fontId="3" fillId="0" borderId="13" xfId="201" applyFont="1" applyFill="1" applyBorder="1" applyAlignment="1">
      <alignment horizontal="center" vertical="center" wrapText="1"/>
      <protection/>
    </xf>
    <xf numFmtId="180" fontId="2" fillId="0" borderId="13" xfId="630" applyNumberFormat="1" applyFont="1" applyFill="1" applyBorder="1" applyAlignment="1">
      <alignment vertical="center" wrapText="1"/>
      <protection/>
    </xf>
    <xf numFmtId="0" fontId="3" fillId="0" borderId="13" xfId="630" applyFont="1" applyFill="1" applyBorder="1" applyAlignment="1">
      <alignment horizontal="justify" vertical="center" wrapText="1"/>
      <protection/>
    </xf>
    <xf numFmtId="0" fontId="2" fillId="0" borderId="13" xfId="201" applyFont="1" applyFill="1" applyBorder="1" applyAlignment="1">
      <alignment vertical="center" wrapText="1"/>
      <protection/>
    </xf>
    <xf numFmtId="0" fontId="2" fillId="0" borderId="13" xfId="630" applyFont="1" applyFill="1" applyBorder="1" applyAlignment="1">
      <alignment horizontal="justify" vertical="center" wrapText="1"/>
      <protection/>
    </xf>
    <xf numFmtId="0" fontId="2" fillId="0" borderId="0" xfId="21" applyFont="1" applyFill="1" applyAlignment="1">
      <alignment vertical="center"/>
      <protection/>
    </xf>
    <xf numFmtId="0" fontId="2" fillId="0" borderId="0" xfId="630" applyFont="1" applyFill="1">
      <alignment vertical="center"/>
      <protection/>
    </xf>
    <xf numFmtId="180" fontId="2" fillId="0" borderId="0" xfId="630" applyNumberFormat="1" applyFont="1" applyFill="1">
      <alignment vertical="center"/>
      <protection/>
    </xf>
    <xf numFmtId="180" fontId="2" fillId="0" borderId="0" xfId="21" applyNumberFormat="1" applyFont="1" applyFill="1" applyAlignment="1">
      <alignment vertical="center"/>
      <protection/>
    </xf>
    <xf numFmtId="0" fontId="2" fillId="0" borderId="0" xfId="630" applyFont="1" applyFill="1" applyAlignment="1">
      <alignment horizontal="right"/>
      <protection/>
    </xf>
    <xf numFmtId="181" fontId="3" fillId="0" borderId="13" xfId="868" applyNumberFormat="1" applyFont="1" applyFill="1" applyBorder="1" applyAlignment="1">
      <alignment horizontal="center" vertical="center"/>
      <protection/>
    </xf>
    <xf numFmtId="180" fontId="3" fillId="0" borderId="13" xfId="630" applyNumberFormat="1" applyFont="1" applyFill="1" applyBorder="1" applyAlignment="1">
      <alignment horizontal="center" vertical="center" wrapText="1"/>
      <protection/>
    </xf>
    <xf numFmtId="0" fontId="3" fillId="0" borderId="13" xfId="21" applyFont="1" applyFill="1" applyBorder="1" applyAlignment="1">
      <alignment horizontal="center" vertical="center" wrapText="1"/>
      <protection/>
    </xf>
    <xf numFmtId="180" fontId="3" fillId="0" borderId="13" xfId="630" applyNumberFormat="1" applyFont="1" applyFill="1" applyBorder="1" applyAlignment="1">
      <alignment horizontal="right" vertical="center" wrapText="1"/>
      <protection/>
    </xf>
    <xf numFmtId="0" fontId="2" fillId="0" borderId="13" xfId="630" applyFont="1" applyFill="1" applyBorder="1" applyAlignment="1">
      <alignment vertical="center" wrapText="1"/>
      <protection/>
    </xf>
    <xf numFmtId="180" fontId="2" fillId="0" borderId="13" xfId="630" applyNumberFormat="1" applyFont="1" applyFill="1" applyBorder="1" applyAlignment="1">
      <alignment horizontal="right" vertical="center" wrapText="1"/>
      <protection/>
    </xf>
    <xf numFmtId="0" fontId="3" fillId="0" borderId="13" xfId="630" applyFont="1" applyFill="1" applyBorder="1" applyAlignment="1">
      <alignment horizontal="center" vertical="center" wrapText="1"/>
      <protection/>
    </xf>
    <xf numFmtId="0" fontId="2" fillId="0" borderId="0" xfId="884">
      <alignment vertical="center"/>
      <protection/>
    </xf>
    <xf numFmtId="180" fontId="2" fillId="0" borderId="0" xfId="884" applyNumberFormat="1">
      <alignment vertical="center"/>
      <protection/>
    </xf>
    <xf numFmtId="0" fontId="3" fillId="0" borderId="0" xfId="884" applyFont="1">
      <alignment vertical="center"/>
      <protection/>
    </xf>
    <xf numFmtId="0" fontId="6" fillId="0" borderId="0" xfId="884" applyFont="1" applyAlignment="1">
      <alignment horizontal="center" vertical="center"/>
      <protection/>
    </xf>
    <xf numFmtId="180" fontId="6" fillId="0" borderId="0" xfId="884" applyNumberFormat="1" applyFont="1" applyAlignment="1">
      <alignment horizontal="center" vertical="center"/>
      <protection/>
    </xf>
    <xf numFmtId="180" fontId="2" fillId="0" borderId="0" xfId="884" applyNumberFormat="1" applyAlignment="1">
      <alignment horizontal="right"/>
      <protection/>
    </xf>
    <xf numFmtId="0" fontId="7" fillId="0" borderId="13" xfId="884" applyFont="1" applyBorder="1" applyAlignment="1">
      <alignment horizontal="center" vertical="center"/>
      <protection/>
    </xf>
    <xf numFmtId="180" fontId="7" fillId="0" borderId="13" xfId="884" applyNumberFormat="1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180" fontId="2" fillId="0" borderId="13" xfId="884" applyNumberFormat="1" applyBorder="1">
      <alignment vertical="center"/>
      <protection/>
    </xf>
    <xf numFmtId="0" fontId="9" fillId="0" borderId="13" xfId="0" applyFont="1" applyBorder="1" applyAlignment="1">
      <alignment horizontal="center" vertical="center"/>
    </xf>
    <xf numFmtId="0" fontId="2" fillId="0" borderId="0" xfId="349" applyFont="1" applyBorder="1">
      <alignment vertical="center"/>
      <protection/>
    </xf>
    <xf numFmtId="0" fontId="10" fillId="0" borderId="0" xfId="349" applyFont="1" applyFill="1">
      <alignment vertical="center"/>
      <protection/>
    </xf>
    <xf numFmtId="0" fontId="2" fillId="0" borderId="0" xfId="349" applyFont="1" applyFill="1">
      <alignment vertical="center"/>
      <protection/>
    </xf>
    <xf numFmtId="0" fontId="2" fillId="0" borderId="0" xfId="349" applyFont="1">
      <alignment vertical="center"/>
      <protection/>
    </xf>
    <xf numFmtId="180" fontId="2" fillId="0" borderId="0" xfId="349" applyNumberFormat="1" applyFont="1">
      <alignment vertical="center"/>
      <protection/>
    </xf>
    <xf numFmtId="0" fontId="4" fillId="0" borderId="0" xfId="349" applyFont="1" applyFill="1" applyAlignment="1">
      <alignment horizontal="center" vertical="center"/>
      <protection/>
    </xf>
    <xf numFmtId="180" fontId="4" fillId="0" borderId="0" xfId="349" applyNumberFormat="1" applyFont="1" applyFill="1" applyAlignment="1">
      <alignment horizontal="center" vertical="center"/>
      <protection/>
    </xf>
    <xf numFmtId="0" fontId="2" fillId="0" borderId="0" xfId="349" applyFont="1" applyBorder="1" applyAlignment="1">
      <alignment horizontal="center" vertical="center"/>
      <protection/>
    </xf>
    <xf numFmtId="180" fontId="2" fillId="0" borderId="0" xfId="349" applyNumberFormat="1" applyFont="1" applyAlignment="1">
      <alignment horizontal="right"/>
      <protection/>
    </xf>
    <xf numFmtId="0" fontId="3" fillId="0" borderId="13" xfId="349" applyFont="1" applyBorder="1" applyAlignment="1">
      <alignment horizontal="center" vertical="center"/>
      <protection/>
    </xf>
    <xf numFmtId="180" fontId="3" fillId="0" borderId="14" xfId="131" applyNumberFormat="1" applyFont="1" applyFill="1" applyBorder="1" applyAlignment="1">
      <alignment horizontal="center" vertical="center" wrapText="1"/>
      <protection/>
    </xf>
    <xf numFmtId="0" fontId="3" fillId="0" borderId="13" xfId="735" applyFont="1" applyBorder="1" applyAlignment="1">
      <alignment vertical="center"/>
      <protection/>
    </xf>
    <xf numFmtId="180" fontId="3" fillId="0" borderId="13" xfId="735" applyNumberFormat="1" applyFont="1" applyBorder="1" applyAlignment="1">
      <alignment horizontal="right" vertical="center"/>
      <protection/>
    </xf>
    <xf numFmtId="0" fontId="2" fillId="0" borderId="13" xfId="735" applyFont="1" applyBorder="1" applyAlignment="1">
      <alignment vertical="center"/>
      <protection/>
    </xf>
    <xf numFmtId="180" fontId="2" fillId="0" borderId="13" xfId="735" applyNumberFormat="1" applyFont="1" applyBorder="1" applyAlignment="1">
      <alignment horizontal="right" vertical="center"/>
      <protection/>
    </xf>
    <xf numFmtId="0" fontId="2" fillId="0" borderId="15" xfId="735" applyFont="1" applyBorder="1" applyAlignment="1">
      <alignment vertical="center"/>
      <protection/>
    </xf>
    <xf numFmtId="0" fontId="3" fillId="0" borderId="13" xfId="735" applyFont="1" applyFill="1" applyBorder="1" applyAlignment="1">
      <alignment horizontal="center" vertical="center"/>
      <protection/>
    </xf>
    <xf numFmtId="180" fontId="2" fillId="0" borderId="0" xfId="349" applyNumberFormat="1" applyFont="1" applyFill="1" applyAlignment="1">
      <alignment horizontal="center" vertical="center"/>
      <protection/>
    </xf>
    <xf numFmtId="180" fontId="3" fillId="0" borderId="0" xfId="349" applyNumberFormat="1" applyFont="1" applyFill="1" applyAlignment="1">
      <alignment horizontal="center" vertical="center"/>
      <protection/>
    </xf>
    <xf numFmtId="0" fontId="11" fillId="0" borderId="0" xfId="349" applyFont="1" applyFill="1">
      <alignment vertical="center"/>
      <protection/>
    </xf>
    <xf numFmtId="0" fontId="3" fillId="0" borderId="0" xfId="349" applyFont="1">
      <alignment vertical="center"/>
      <protection/>
    </xf>
    <xf numFmtId="180" fontId="3" fillId="0" borderId="0" xfId="349" applyNumberFormat="1" applyFont="1" applyAlignment="1">
      <alignment horizontal="center" vertical="center"/>
      <protection/>
    </xf>
    <xf numFmtId="180" fontId="2" fillId="0" borderId="0" xfId="349" applyNumberFormat="1" applyFont="1" applyAlignment="1">
      <alignment horizontal="center" vertical="center"/>
      <protection/>
    </xf>
    <xf numFmtId="180" fontId="2" fillId="0" borderId="0" xfId="349" applyNumberFormat="1" applyFont="1" applyFill="1">
      <alignment vertical="center"/>
      <protection/>
    </xf>
    <xf numFmtId="0" fontId="2" fillId="0" borderId="0" xfId="349" applyFont="1" applyFill="1" applyBorder="1" applyAlignment="1">
      <alignment horizontal="center" vertical="center"/>
      <protection/>
    </xf>
    <xf numFmtId="180" fontId="2" fillId="0" borderId="0" xfId="349" applyNumberFormat="1" applyFont="1" applyFill="1" applyAlignment="1">
      <alignment horizontal="right"/>
      <protection/>
    </xf>
    <xf numFmtId="0" fontId="3" fillId="0" borderId="13" xfId="349" applyFont="1" applyFill="1" applyBorder="1" applyAlignment="1">
      <alignment horizontal="center" vertical="center"/>
      <protection/>
    </xf>
    <xf numFmtId="180" fontId="3" fillId="0" borderId="13" xfId="131" applyNumberFormat="1" applyFont="1" applyFill="1" applyBorder="1" applyAlignment="1">
      <alignment horizontal="center" vertical="center" wrapText="1"/>
      <protection/>
    </xf>
    <xf numFmtId="182" fontId="3" fillId="0" borderId="13" xfId="923" applyNumberFormat="1" applyFont="1" applyFill="1" applyBorder="1" applyAlignment="1">
      <alignment vertical="center"/>
      <protection/>
    </xf>
    <xf numFmtId="180" fontId="3" fillId="0" borderId="13" xfId="923" applyNumberFormat="1" applyFont="1" applyFill="1" applyBorder="1" applyAlignment="1">
      <alignment horizontal="right" vertical="center" wrapText="1"/>
      <protection/>
    </xf>
    <xf numFmtId="183" fontId="2" fillId="0" borderId="0" xfId="349" applyNumberFormat="1" applyFont="1" applyFill="1">
      <alignment vertical="center"/>
      <protection/>
    </xf>
    <xf numFmtId="182" fontId="2" fillId="0" borderId="13" xfId="923" applyNumberFormat="1" applyFont="1" applyFill="1" applyBorder="1" applyAlignment="1">
      <alignment vertical="center"/>
      <protection/>
    </xf>
    <xf numFmtId="180" fontId="2" fillId="0" borderId="13" xfId="923" applyNumberFormat="1" applyFont="1" applyFill="1" applyBorder="1" applyAlignment="1">
      <alignment horizontal="right" vertical="center" wrapText="1"/>
      <protection/>
    </xf>
    <xf numFmtId="0" fontId="2" fillId="0" borderId="13" xfId="642" applyFont="1" applyBorder="1" applyAlignment="1">
      <alignment vertical="center"/>
      <protection/>
    </xf>
    <xf numFmtId="0" fontId="2" fillId="0" borderId="13" xfId="922" applyFont="1" applyFill="1" applyBorder="1" applyAlignment="1">
      <alignment horizontal="left" vertical="center" wrapText="1"/>
      <protection/>
    </xf>
    <xf numFmtId="182" fontId="3" fillId="0" borderId="13" xfId="923" applyNumberFormat="1" applyFont="1" applyFill="1" applyBorder="1" applyAlignment="1">
      <alignment horizontal="center" vertical="center"/>
      <protection/>
    </xf>
    <xf numFmtId="0" fontId="2" fillId="0" borderId="0" xfId="895" applyFont="1" applyFill="1" applyAlignment="1">
      <alignment vertical="center"/>
      <protection/>
    </xf>
    <xf numFmtId="0" fontId="2" fillId="0" borderId="0" xfId="349" applyFill="1">
      <alignment vertical="center"/>
      <protection/>
    </xf>
    <xf numFmtId="0" fontId="2" fillId="0" borderId="0" xfId="349">
      <alignment vertical="center"/>
      <protection/>
    </xf>
    <xf numFmtId="0" fontId="7" fillId="0" borderId="0" xfId="895" applyFont="1" applyFill="1" applyAlignment="1">
      <alignment vertical="center"/>
      <protection/>
    </xf>
    <xf numFmtId="0" fontId="4" fillId="0" borderId="0" xfId="349" applyFont="1" applyAlignment="1">
      <alignment horizontal="center" vertical="center"/>
      <protection/>
    </xf>
    <xf numFmtId="0" fontId="2" fillId="0" borderId="0" xfId="349" applyAlignment="1">
      <alignment horizontal="right"/>
      <protection/>
    </xf>
    <xf numFmtId="183" fontId="3" fillId="0" borderId="13" xfId="131" applyNumberFormat="1" applyFont="1" applyFill="1" applyBorder="1" applyAlignment="1">
      <alignment horizontal="center" vertical="center" wrapText="1"/>
      <protection/>
    </xf>
    <xf numFmtId="0" fontId="3" fillId="0" borderId="15" xfId="735" applyFont="1" applyBorder="1" applyAlignment="1">
      <alignment vertical="center"/>
      <protection/>
    </xf>
    <xf numFmtId="183" fontId="3" fillId="0" borderId="13" xfId="642" applyNumberFormat="1" applyFont="1" applyFill="1" applyBorder="1" applyAlignment="1">
      <alignment horizontal="right" vertical="center" wrapText="1"/>
      <protection/>
    </xf>
    <xf numFmtId="183" fontId="2" fillId="0" borderId="13" xfId="642" applyNumberFormat="1" applyFont="1" applyFill="1" applyBorder="1" applyAlignment="1">
      <alignment horizontal="right" vertical="center" wrapText="1"/>
      <protection/>
    </xf>
    <xf numFmtId="0" fontId="2" fillId="0" borderId="15" xfId="735" applyFont="1" applyFill="1" applyBorder="1" applyAlignment="1">
      <alignment horizontal="left" vertical="center"/>
      <protection/>
    </xf>
    <xf numFmtId="0" fontId="3" fillId="0" borderId="15" xfId="735" applyFont="1" applyFill="1" applyBorder="1" applyAlignment="1">
      <alignment horizontal="center" vertical="center"/>
      <protection/>
    </xf>
    <xf numFmtId="0" fontId="3" fillId="0" borderId="13" xfId="642" applyFont="1" applyBorder="1" applyAlignment="1">
      <alignment vertical="center"/>
      <protection/>
    </xf>
    <xf numFmtId="0" fontId="2" fillId="0" borderId="13" xfId="642" applyBorder="1" applyAlignment="1">
      <alignment vertical="center"/>
      <protection/>
    </xf>
    <xf numFmtId="0" fontId="2" fillId="0" borderId="13" xfId="642" applyFill="1" applyBorder="1" applyAlignment="1">
      <alignment vertical="center"/>
      <protection/>
    </xf>
    <xf numFmtId="0" fontId="2" fillId="0" borderId="13" xfId="642" applyFont="1" applyFill="1" applyBorder="1" applyAlignment="1">
      <alignment vertical="center"/>
      <protection/>
    </xf>
    <xf numFmtId="0" fontId="3" fillId="0" borderId="13" xfId="642" applyFont="1" applyBorder="1" applyAlignment="1">
      <alignment horizontal="center" vertical="center"/>
      <protection/>
    </xf>
    <xf numFmtId="0" fontId="2" fillId="0" borderId="0" xfId="897" applyFont="1" applyFill="1" applyAlignment="1">
      <alignment vertical="center"/>
      <protection/>
    </xf>
    <xf numFmtId="0" fontId="2" fillId="0" borderId="0" xfId="336">
      <alignment/>
      <protection/>
    </xf>
    <xf numFmtId="180" fontId="2" fillId="0" borderId="0" xfId="336" applyNumberFormat="1" applyAlignment="1">
      <alignment horizontal="center"/>
      <protection/>
    </xf>
    <xf numFmtId="0" fontId="3" fillId="0" borderId="0" xfId="897" applyFont="1" applyFill="1" applyAlignment="1">
      <alignment vertical="center"/>
      <protection/>
    </xf>
    <xf numFmtId="183" fontId="2" fillId="0" borderId="0" xfId="897" applyNumberFormat="1" applyFont="1" applyFill="1" applyAlignment="1">
      <alignment horizontal="center" vertical="center"/>
      <protection/>
    </xf>
    <xf numFmtId="183" fontId="2" fillId="0" borderId="0" xfId="897" applyNumberFormat="1" applyFont="1" applyFill="1" applyAlignment="1">
      <alignment vertical="center"/>
      <protection/>
    </xf>
    <xf numFmtId="0" fontId="2" fillId="0" borderId="0" xfId="897" applyFont="1" applyFill="1" applyAlignment="1">
      <alignment horizontal="center" vertical="center"/>
      <protection/>
    </xf>
    <xf numFmtId="0" fontId="4" fillId="0" borderId="0" xfId="754" applyFont="1" applyFill="1" applyAlignment="1">
      <alignment horizontal="center" vertical="center"/>
      <protection/>
    </xf>
    <xf numFmtId="0" fontId="12" fillId="0" borderId="0" xfId="831" applyFont="1" applyFill="1" applyAlignment="1">
      <alignment vertical="center"/>
      <protection/>
    </xf>
    <xf numFmtId="180" fontId="13" fillId="0" borderId="0" xfId="831" applyNumberFormat="1" applyFont="1" applyFill="1" applyAlignment="1">
      <alignment horizontal="center" vertical="center"/>
      <protection/>
    </xf>
    <xf numFmtId="0" fontId="13" fillId="0" borderId="0" xfId="831" applyFont="1" applyFill="1" applyAlignment="1">
      <alignment vertical="center"/>
      <protection/>
    </xf>
    <xf numFmtId="181" fontId="2" fillId="0" borderId="0" xfId="714" applyNumberFormat="1" applyFont="1" applyAlignment="1">
      <alignment horizontal="center" wrapText="1"/>
      <protection/>
    </xf>
    <xf numFmtId="0" fontId="3" fillId="0" borderId="13" xfId="553" applyFont="1" applyFill="1" applyBorder="1" applyAlignment="1">
      <alignment horizontal="center" vertical="center"/>
      <protection/>
    </xf>
    <xf numFmtId="180" fontId="3" fillId="0" borderId="13" xfId="553" applyNumberFormat="1" applyFont="1" applyFill="1" applyBorder="1" applyAlignment="1">
      <alignment horizontal="center" vertical="center"/>
      <protection/>
    </xf>
    <xf numFmtId="0" fontId="3" fillId="0" borderId="13" xfId="831" applyFont="1" applyFill="1" applyBorder="1" applyAlignment="1">
      <alignment horizontal="left" vertical="center"/>
      <protection/>
    </xf>
    <xf numFmtId="180" fontId="3" fillId="0" borderId="13" xfId="553" applyNumberFormat="1" applyFont="1" applyFill="1" applyBorder="1" applyAlignment="1">
      <alignment horizontal="center" vertical="center" wrapText="1"/>
      <protection/>
    </xf>
    <xf numFmtId="0" fontId="9" fillId="0" borderId="13" xfId="831" applyFont="1" applyBorder="1" applyAlignment="1">
      <alignment horizontal="left" vertical="center"/>
      <protection/>
    </xf>
    <xf numFmtId="180" fontId="3" fillId="0" borderId="13" xfId="831" applyNumberFormat="1" applyFont="1" applyFill="1" applyBorder="1" applyAlignment="1">
      <alignment horizontal="center" vertical="center" wrapText="1"/>
      <protection/>
    </xf>
    <xf numFmtId="184" fontId="9" fillId="0" borderId="13" xfId="831" applyNumberFormat="1" applyFont="1" applyBorder="1" applyAlignment="1">
      <alignment vertical="center"/>
      <protection/>
    </xf>
    <xf numFmtId="180" fontId="3" fillId="0" borderId="13" xfId="336" applyNumberFormat="1" applyFont="1" applyBorder="1" applyAlignment="1">
      <alignment horizontal="center" vertical="center" wrapText="1"/>
      <protection/>
    </xf>
    <xf numFmtId="180" fontId="2" fillId="0" borderId="13" xfId="831" applyNumberFormat="1" applyFont="1" applyFill="1" applyBorder="1" applyAlignment="1">
      <alignment horizontal="center" vertical="center" wrapText="1"/>
      <protection/>
    </xf>
    <xf numFmtId="184" fontId="9" fillId="0" borderId="13" xfId="831" applyNumberFormat="1" applyFont="1" applyFill="1" applyBorder="1" applyAlignment="1">
      <alignment vertical="center"/>
      <protection/>
    </xf>
    <xf numFmtId="0" fontId="8" fillId="0" borderId="13" xfId="831" applyFont="1" applyFill="1" applyBorder="1" applyAlignment="1">
      <alignment vertical="center"/>
      <protection/>
    </xf>
    <xf numFmtId="184" fontId="8" fillId="0" borderId="13" xfId="831" applyNumberFormat="1" applyFont="1" applyBorder="1" applyAlignment="1">
      <alignment horizontal="left" vertical="center"/>
      <protection/>
    </xf>
    <xf numFmtId="0" fontId="3" fillId="0" borderId="13" xfId="831" applyFont="1" applyFill="1" applyBorder="1" applyAlignment="1">
      <alignment horizontal="center" vertical="center"/>
      <protection/>
    </xf>
    <xf numFmtId="0" fontId="2" fillId="0" borderId="0" xfId="831" applyFont="1" applyFill="1" applyBorder="1" applyAlignment="1">
      <alignment horizontal="left" vertical="center"/>
      <protection/>
    </xf>
    <xf numFmtId="0" fontId="3" fillId="0" borderId="0" xfId="859" applyFont="1">
      <alignment vertical="center"/>
      <protection/>
    </xf>
    <xf numFmtId="0" fontId="2" fillId="0" borderId="0" xfId="859">
      <alignment vertical="center"/>
      <protection/>
    </xf>
    <xf numFmtId="181" fontId="2" fillId="0" borderId="0" xfId="859" applyNumberFormat="1" applyFont="1" applyAlignment="1">
      <alignment/>
      <protection/>
    </xf>
    <xf numFmtId="181" fontId="4" fillId="0" borderId="0" xfId="924" applyNumberFormat="1" applyFont="1" applyAlignment="1">
      <alignment horizontal="center" vertical="center"/>
      <protection/>
    </xf>
    <xf numFmtId="181" fontId="2" fillId="0" borderId="0" xfId="859" applyNumberFormat="1" applyFont="1" applyAlignment="1">
      <alignment vertical="center"/>
      <protection/>
    </xf>
    <xf numFmtId="181" fontId="2" fillId="0" borderId="0" xfId="714" applyNumberFormat="1" applyFont="1" applyAlignment="1">
      <alignment horizontal="right" wrapText="1"/>
      <protection/>
    </xf>
    <xf numFmtId="181" fontId="3" fillId="0" borderId="13" xfId="859" applyNumberFormat="1" applyFont="1" applyBorder="1" applyAlignment="1">
      <alignment horizontal="center" vertical="center"/>
      <protection/>
    </xf>
    <xf numFmtId="0" fontId="3" fillId="0" borderId="13" xfId="803" applyFont="1" applyFill="1" applyBorder="1" applyAlignment="1">
      <alignment horizontal="center" vertical="center"/>
      <protection/>
    </xf>
    <xf numFmtId="49" fontId="9" fillId="0" borderId="16" xfId="0" applyNumberFormat="1" applyFont="1" applyBorder="1" applyAlignment="1">
      <alignment horizontal="left" vertical="center"/>
    </xf>
    <xf numFmtId="0" fontId="9" fillId="0" borderId="16" xfId="0" applyFont="1" applyFill="1" applyBorder="1" applyAlignment="1">
      <alignment horizontal="right" vertical="center"/>
    </xf>
    <xf numFmtId="49" fontId="8" fillId="0" borderId="16" xfId="0" applyNumberFormat="1" applyFont="1" applyBorder="1" applyAlignment="1">
      <alignment horizontal="left" vertical="center"/>
    </xf>
    <xf numFmtId="0" fontId="8" fillId="0" borderId="16" xfId="0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right" vertical="center"/>
    </xf>
    <xf numFmtId="0" fontId="3" fillId="0" borderId="13" xfId="714" applyFont="1" applyBorder="1" applyAlignment="1">
      <alignment horizontal="left" vertical="center"/>
      <protection/>
    </xf>
    <xf numFmtId="180" fontId="3" fillId="0" borderId="13" xfId="714" applyNumberFormat="1" applyFont="1" applyFill="1" applyBorder="1" applyAlignment="1" applyProtection="1">
      <alignment horizontal="right" vertical="center" wrapText="1"/>
      <protection/>
    </xf>
    <xf numFmtId="181" fontId="2" fillId="0" borderId="0" xfId="465" applyNumberFormat="1" applyFont="1" applyAlignment="1">
      <alignment vertical="center"/>
      <protection/>
    </xf>
    <xf numFmtId="181" fontId="2" fillId="0" borderId="0" xfId="465" applyNumberFormat="1" applyFont="1" applyFill="1" applyAlignment="1">
      <alignment vertical="center"/>
      <protection/>
    </xf>
    <xf numFmtId="181" fontId="2" fillId="0" borderId="0" xfId="465" applyNumberFormat="1" applyFont="1">
      <alignment/>
      <protection/>
    </xf>
    <xf numFmtId="0" fontId="14" fillId="0" borderId="0" xfId="895" applyFont="1" applyFill="1" applyAlignment="1">
      <alignment vertical="center"/>
      <protection/>
    </xf>
    <xf numFmtId="183" fontId="2" fillId="0" borderId="0" xfId="895" applyNumberFormat="1" applyFont="1" applyFill="1" applyAlignment="1">
      <alignment vertical="center"/>
      <protection/>
    </xf>
    <xf numFmtId="181" fontId="2" fillId="0" borderId="0" xfId="465" applyNumberFormat="1" applyFont="1" applyAlignment="1">
      <alignment horizontal="right" vertical="center"/>
      <protection/>
    </xf>
    <xf numFmtId="181" fontId="3" fillId="0" borderId="13" xfId="465" applyNumberFormat="1" applyFont="1" applyBorder="1" applyAlignment="1">
      <alignment horizontal="center" vertical="center"/>
      <protection/>
    </xf>
    <xf numFmtId="0" fontId="3" fillId="0" borderId="13" xfId="754" applyFont="1" applyFill="1" applyBorder="1" applyAlignment="1">
      <alignment horizontal="center" vertical="center"/>
      <protection/>
    </xf>
    <xf numFmtId="0" fontId="8" fillId="0" borderId="13" xfId="465" applyFont="1" applyFill="1" applyBorder="1" applyAlignment="1">
      <alignment horizontal="left" vertical="center" wrapText="1"/>
      <protection/>
    </xf>
    <xf numFmtId="180" fontId="8" fillId="0" borderId="13" xfId="465" applyNumberFormat="1" applyFont="1" applyFill="1" applyBorder="1" applyAlignment="1">
      <alignment horizontal="right" vertical="center" wrapText="1"/>
      <protection/>
    </xf>
    <xf numFmtId="180" fontId="8" fillId="0" borderId="13" xfId="465" applyNumberFormat="1" applyFont="1" applyFill="1" applyBorder="1" applyAlignment="1" applyProtection="1">
      <alignment vertical="center" wrapText="1"/>
      <protection/>
    </xf>
    <xf numFmtId="0" fontId="9" fillId="0" borderId="13" xfId="465" applyFont="1" applyBorder="1" applyAlignment="1">
      <alignment horizontal="left" vertical="center"/>
      <protection/>
    </xf>
    <xf numFmtId="180" fontId="9" fillId="0" borderId="13" xfId="465" applyNumberFormat="1" applyFont="1" applyFill="1" applyBorder="1" applyAlignment="1" applyProtection="1">
      <alignment horizontal="right" vertical="center" wrapText="1"/>
      <protection/>
    </xf>
    <xf numFmtId="0" fontId="2" fillId="0" borderId="0" xfId="861" applyAlignment="1">
      <alignment horizontal="left"/>
      <protection/>
    </xf>
    <xf numFmtId="0" fontId="2" fillId="0" borderId="0" xfId="861" applyAlignment="1">
      <alignment/>
      <protection/>
    </xf>
    <xf numFmtId="0" fontId="3" fillId="0" borderId="0" xfId="895" applyFont="1" applyFill="1" applyAlignment="1">
      <alignment vertical="center"/>
      <protection/>
    </xf>
    <xf numFmtId="0" fontId="15" fillId="0" borderId="0" xfId="465" applyFont="1" applyAlignment="1">
      <alignment horizontal="center" vertical="center"/>
      <protection/>
    </xf>
    <xf numFmtId="0" fontId="2" fillId="0" borderId="0" xfId="465" applyAlignment="1">
      <alignment horizontal="left" vertical="center" indent="1"/>
      <protection/>
    </xf>
    <xf numFmtId="0" fontId="2" fillId="0" borderId="0" xfId="465" applyAlignment="1">
      <alignment horizontal="right"/>
      <protection/>
    </xf>
    <xf numFmtId="182" fontId="3" fillId="0" borderId="14" xfId="465" applyNumberFormat="1" applyFont="1" applyBorder="1" applyAlignment="1">
      <alignment horizontal="center" vertical="center"/>
      <protection/>
    </xf>
    <xf numFmtId="0" fontId="3" fillId="0" borderId="14" xfId="465" applyFont="1" applyBorder="1" applyAlignment="1">
      <alignment horizontal="center" vertical="center" wrapText="1"/>
      <protection/>
    </xf>
    <xf numFmtId="49" fontId="3" fillId="0" borderId="13" xfId="465" applyNumberFormat="1" applyFont="1" applyFill="1" applyBorder="1" applyAlignment="1" applyProtection="1">
      <alignment horizontal="center" vertical="center"/>
      <protection/>
    </xf>
    <xf numFmtId="185" fontId="3" fillId="0" borderId="13" xfId="465" applyNumberFormat="1" applyFont="1" applyFill="1" applyBorder="1" applyAlignment="1" applyProtection="1">
      <alignment vertical="center"/>
      <protection/>
    </xf>
    <xf numFmtId="49" fontId="3" fillId="0" borderId="13" xfId="465" applyNumberFormat="1" applyFont="1" applyFill="1" applyBorder="1" applyAlignment="1" applyProtection="1">
      <alignment vertical="center"/>
      <protection/>
    </xf>
    <xf numFmtId="49" fontId="2" fillId="0" borderId="13" xfId="465" applyNumberFormat="1" applyFont="1" applyFill="1" applyBorder="1" applyAlignment="1" applyProtection="1">
      <alignment vertical="center"/>
      <protection/>
    </xf>
    <xf numFmtId="185" fontId="2" fillId="0" borderId="13" xfId="465" applyNumberFormat="1" applyFont="1" applyFill="1" applyBorder="1" applyAlignment="1" applyProtection="1">
      <alignment vertical="center"/>
      <protection/>
    </xf>
    <xf numFmtId="0" fontId="2" fillId="0" borderId="0" xfId="921" applyFont="1" applyFill="1">
      <alignment/>
      <protection/>
    </xf>
    <xf numFmtId="0" fontId="2" fillId="0" borderId="0" xfId="921" applyFont="1" applyFill="1" applyAlignment="1">
      <alignment horizontal="center"/>
      <protection/>
    </xf>
    <xf numFmtId="0" fontId="14" fillId="0" borderId="0" xfId="921" applyFont="1" applyFill="1" applyAlignment="1">
      <alignment vertical="center"/>
      <protection/>
    </xf>
    <xf numFmtId="183" fontId="2" fillId="0" borderId="0" xfId="921" applyNumberFormat="1" applyFont="1" applyFill="1" applyAlignment="1">
      <alignment vertical="center"/>
      <protection/>
    </xf>
    <xf numFmtId="182" fontId="4" fillId="0" borderId="0" xfId="921" applyNumberFormat="1" applyFont="1" applyFill="1" applyBorder="1" applyAlignment="1">
      <alignment horizontal="center" vertical="center"/>
      <protection/>
    </xf>
    <xf numFmtId="0" fontId="12" fillId="0" borderId="0" xfId="921" applyFont="1" applyFill="1" applyAlignment="1">
      <alignment/>
      <protection/>
    </xf>
    <xf numFmtId="0" fontId="12" fillId="0" borderId="0" xfId="921" applyFont="1" applyFill="1" applyAlignment="1">
      <alignment horizontal="center"/>
      <protection/>
    </xf>
    <xf numFmtId="186" fontId="2" fillId="0" borderId="0" xfId="0" applyNumberFormat="1" applyFont="1" applyAlignment="1">
      <alignment horizontal="right" vertical="center" wrapText="1"/>
    </xf>
    <xf numFmtId="0" fontId="3" fillId="0" borderId="14" xfId="336" applyNumberFormat="1" applyFont="1" applyFill="1" applyBorder="1" applyAlignment="1" applyProtection="1">
      <alignment horizontal="center" vertical="center"/>
      <protection/>
    </xf>
    <xf numFmtId="0" fontId="3" fillId="0" borderId="17" xfId="336" applyNumberFormat="1" applyFont="1" applyFill="1" applyBorder="1" applyAlignment="1" applyProtection="1">
      <alignment horizontal="center" vertical="center"/>
      <protection/>
    </xf>
    <xf numFmtId="0" fontId="3" fillId="0" borderId="13" xfId="336" applyNumberFormat="1" applyFont="1" applyFill="1" applyBorder="1" applyAlignment="1" applyProtection="1">
      <alignment horizontal="center" vertical="center"/>
      <protection/>
    </xf>
    <xf numFmtId="0" fontId="3" fillId="0" borderId="13" xfId="336" applyNumberFormat="1" applyFont="1" applyFill="1" applyBorder="1" applyAlignment="1" applyProtection="1">
      <alignment horizontal="left" vertical="center"/>
      <protection/>
    </xf>
    <xf numFmtId="187" fontId="3" fillId="0" borderId="13" xfId="897" applyNumberFormat="1" applyFont="1" applyFill="1" applyBorder="1" applyAlignment="1">
      <alignment horizontal="right" vertical="center" wrapText="1"/>
      <protection/>
    </xf>
    <xf numFmtId="183" fontId="3" fillId="0" borderId="13" xfId="336" applyNumberFormat="1" applyFont="1" applyFill="1" applyBorder="1" applyAlignment="1" applyProtection="1">
      <alignment horizontal="left" vertical="center"/>
      <protection/>
    </xf>
    <xf numFmtId="0" fontId="2" fillId="0" borderId="13" xfId="336" applyNumberFormat="1" applyFont="1" applyFill="1" applyBorder="1" applyAlignment="1" applyProtection="1">
      <alignment horizontal="left" vertical="center"/>
      <protection/>
    </xf>
    <xf numFmtId="187" fontId="2" fillId="0" borderId="13" xfId="897" applyNumberFormat="1" applyFont="1" applyFill="1" applyBorder="1" applyAlignment="1">
      <alignment horizontal="right" vertical="center" wrapText="1"/>
      <protection/>
    </xf>
    <xf numFmtId="183" fontId="2" fillId="0" borderId="13" xfId="336" applyNumberFormat="1" applyFont="1" applyFill="1" applyBorder="1" applyAlignment="1" applyProtection="1">
      <alignment horizontal="left" vertical="center"/>
      <protection/>
    </xf>
    <xf numFmtId="183" fontId="3" fillId="0" borderId="13" xfId="336" applyNumberFormat="1" applyFont="1" applyFill="1" applyBorder="1" applyAlignment="1" applyProtection="1">
      <alignment vertical="center"/>
      <protection/>
    </xf>
    <xf numFmtId="180" fontId="3" fillId="0" borderId="13" xfId="897" applyNumberFormat="1" applyFont="1" applyFill="1" applyBorder="1" applyAlignment="1">
      <alignment horizontal="right" vertical="center" wrapText="1"/>
      <protection/>
    </xf>
    <xf numFmtId="3" fontId="3" fillId="0" borderId="13" xfId="714" applyNumberFormat="1" applyFont="1" applyFill="1" applyBorder="1" applyAlignment="1" applyProtection="1">
      <alignment horizontal="left" vertical="center"/>
      <protection/>
    </xf>
    <xf numFmtId="0" fontId="2" fillId="0" borderId="13" xfId="921" applyFont="1" applyFill="1" applyBorder="1" applyAlignment="1">
      <alignment vertical="center"/>
      <protection/>
    </xf>
    <xf numFmtId="0" fontId="3" fillId="0" borderId="13" xfId="714" applyNumberFormat="1" applyFont="1" applyFill="1" applyBorder="1" applyAlignment="1" applyProtection="1">
      <alignment horizontal="left" vertical="center"/>
      <protection/>
    </xf>
    <xf numFmtId="0" fontId="0" fillId="0" borderId="13" xfId="921" applyFont="1" applyFill="1" applyBorder="1" applyAlignment="1">
      <alignment vertical="center"/>
      <protection/>
    </xf>
    <xf numFmtId="181" fontId="2" fillId="0" borderId="13" xfId="428" applyNumberFormat="1" applyFont="1" applyFill="1" applyBorder="1" applyAlignment="1">
      <alignment vertical="center"/>
      <protection/>
    </xf>
    <xf numFmtId="181" fontId="2" fillId="0" borderId="18" xfId="428" applyNumberFormat="1" applyFont="1" applyFill="1" applyBorder="1" applyAlignment="1">
      <alignment vertical="center"/>
      <protection/>
    </xf>
    <xf numFmtId="0" fontId="2" fillId="0" borderId="0" xfId="336" applyFont="1" applyFill="1">
      <alignment/>
      <protection/>
    </xf>
    <xf numFmtId="0" fontId="3" fillId="0" borderId="13" xfId="336" applyFont="1" applyFill="1" applyBorder="1" applyAlignment="1">
      <alignment horizontal="center" vertical="center"/>
      <protection/>
    </xf>
    <xf numFmtId="183" fontId="3" fillId="0" borderId="13" xfId="336" applyNumberFormat="1" applyFont="1" applyFill="1" applyBorder="1" applyAlignment="1">
      <alignment horizontal="center" vertical="center"/>
      <protection/>
    </xf>
    <xf numFmtId="0" fontId="2" fillId="0" borderId="0" xfId="921" applyFont="1" applyFill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2" fillId="1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13" borderId="0" xfId="0" applyFont="1" applyFill="1" applyAlignment="1">
      <alignment vertical="center"/>
    </xf>
    <xf numFmtId="0" fontId="16" fillId="13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" fontId="1" fillId="0" borderId="13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 applyProtection="1">
      <alignment horizontal="left" vertical="center"/>
      <protection locked="0"/>
    </xf>
    <xf numFmtId="188" fontId="1" fillId="0" borderId="13" xfId="0" applyNumberFormat="1" applyFont="1" applyFill="1" applyBorder="1" applyAlignment="1" applyProtection="1">
      <alignment horizontal="left" vertical="center"/>
      <protection locked="0"/>
    </xf>
    <xf numFmtId="180" fontId="1" fillId="0" borderId="19" xfId="0" applyNumberFormat="1" applyFont="1" applyFill="1" applyBorder="1" applyAlignment="1" applyProtection="1">
      <alignment horizontal="left" vertical="center"/>
      <protection locked="0"/>
    </xf>
    <xf numFmtId="188" fontId="1" fillId="0" borderId="19" xfId="0" applyNumberFormat="1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1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3" fillId="13" borderId="13" xfId="0" applyFont="1" applyFill="1" applyBorder="1" applyAlignment="1">
      <alignment horizontal="distributed" vertical="center"/>
    </xf>
    <xf numFmtId="1" fontId="2" fillId="0" borderId="13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80" fontId="3" fillId="0" borderId="13" xfId="0" applyNumberFormat="1" applyFont="1" applyFill="1" applyBorder="1" applyAlignment="1">
      <alignment horizontal="right" vertical="center" wrapText="1"/>
    </xf>
    <xf numFmtId="0" fontId="2" fillId="0" borderId="13" xfId="467" applyFont="1" applyFill="1" applyBorder="1" applyAlignment="1">
      <alignment vertical="center"/>
      <protection/>
    </xf>
    <xf numFmtId="180" fontId="2" fillId="0" borderId="13" xfId="0" applyNumberFormat="1" applyFont="1" applyFill="1" applyBorder="1" applyAlignment="1">
      <alignment horizontal="right" vertical="center" wrapText="1"/>
    </xf>
    <xf numFmtId="49" fontId="2" fillId="0" borderId="13" xfId="467" applyNumberFormat="1" applyFont="1" applyFill="1" applyBorder="1" applyAlignment="1">
      <alignment horizontal="left" vertical="center"/>
      <protection/>
    </xf>
    <xf numFmtId="0" fontId="2" fillId="0" borderId="13" xfId="0" applyFont="1" applyFill="1" applyBorder="1" applyAlignment="1">
      <alignment horizontal="left" vertical="center"/>
    </xf>
  </cellXfs>
  <cellStyles count="1082">
    <cellStyle name="Normal" xfId="0"/>
    <cellStyle name="好_2-67" xfId="15"/>
    <cellStyle name="Currency [0]" xfId="16"/>
    <cellStyle name="20% - 强调文字颜色 3" xfId="17"/>
    <cellStyle name="差_汇总_2 2 2" xfId="18"/>
    <cellStyle name="输入" xfId="19"/>
    <cellStyle name="好_4" xfId="20"/>
    <cellStyle name="常规_(陈诚修改稿)2006年全省及省级财政决算及07年预算执行情况表(A4 留底自用) 3" xfId="21"/>
    <cellStyle name="Currency" xfId="22"/>
    <cellStyle name="差_Sheet19" xfId="23"/>
    <cellStyle name="差_Sheet14_四川省2017年省对市（州）税收返还和转移支付分地区预算（草案）--社保处" xfId="24"/>
    <cellStyle name="差_2015直接融资汇总表 2 2_2017年省对市(州)税收返还和转移支付预算" xfId="25"/>
    <cellStyle name="20% - Accent1_2016年四川省省级一般公共预算支出执行情况表" xfId="26"/>
    <cellStyle name="好_汇总 3_四川省2017年省对市（州）税收返还和转移支付分地区预算（草案）--社保处" xfId="27"/>
    <cellStyle name="Comma [0]" xfId="28"/>
    <cellStyle name="40% - 强调文字颜色 3" xfId="29"/>
    <cellStyle name="常规 31 2" xfId="30"/>
    <cellStyle name="常规 26 2" xfId="31"/>
    <cellStyle name="输出 2 2_2017年省对市(州)税收返还和转移支付预算" xfId="32"/>
    <cellStyle name="Input 2" xfId="33"/>
    <cellStyle name="差" xfId="34"/>
    <cellStyle name="好_2-46_四川省2017年省对市（州）税收返还和转移支付分地区预算（草案）--社保处" xfId="35"/>
    <cellStyle name="差_Sheet16_四川省2017年省对市（州）税收返还和转移支付分地区预算（草案）--社保处" xfId="36"/>
    <cellStyle name="常规 7 3" xfId="37"/>
    <cellStyle name="Comma" xfId="38"/>
    <cellStyle name="强调文字颜色 4 2_四川省2017年省对市（州）税收返还和转移支付分地区预算（草案）--社保处" xfId="39"/>
    <cellStyle name="60% - 强调文字颜色 3" xfId="40"/>
    <cellStyle name="Hyperlink" xfId="41"/>
    <cellStyle name="常规 10 2 2 3" xfId="42"/>
    <cellStyle name="Percent" xfId="43"/>
    <cellStyle name="Calculation_2016年全省及省级财政收支执行及2017年预算草案表（20161206，预审自用稿）" xfId="44"/>
    <cellStyle name="差_促进扩大信贷增量 3" xfId="45"/>
    <cellStyle name="常规 17 4_2016年四川省省级一般公共预算支出执行情况表" xfId="46"/>
    <cellStyle name="差_4-14" xfId="47"/>
    <cellStyle name="Followed Hyperlink" xfId="48"/>
    <cellStyle name="60% - 强调文字颜色 4 2 2 2" xfId="49"/>
    <cellStyle name="常规 5_2017年省对市(州)税收返还和转移支付预算" xfId="50"/>
    <cellStyle name="注释" xfId="51"/>
    <cellStyle name="常规 6" xfId="52"/>
    <cellStyle name="60% - 强调文字颜色 2" xfId="53"/>
    <cellStyle name="标题 4" xfId="54"/>
    <cellStyle name="解释性文本 2 2" xfId="55"/>
    <cellStyle name="差_Sheet14" xfId="56"/>
    <cellStyle name="警告文本" xfId="57"/>
    <cellStyle name="60% - 强调文字颜色 1 2 2_2017年省对市(州)税收返还和转移支付预算" xfId="58"/>
    <cellStyle name="标题" xfId="59"/>
    <cellStyle name="强调文字颜色 1 2 3" xfId="60"/>
    <cellStyle name="Note_2016年全省及省级财政收支执行及2017年预算草案表（20161206，预审自用稿）" xfId="61"/>
    <cellStyle name="常规 5 2" xfId="62"/>
    <cellStyle name="60% - 强调文字颜色 2 2 2" xfId="63"/>
    <cellStyle name="解释性文本" xfId="64"/>
    <cellStyle name="常规 2 3 2_2017年省对市(州)税收返还和转移支付预算" xfId="65"/>
    <cellStyle name="标题 1" xfId="66"/>
    <cellStyle name="百分比 4" xfId="67"/>
    <cellStyle name="常规 5 2 2" xfId="68"/>
    <cellStyle name="差_其他工程费用计费_四川省2017年省对市（州）税收返还和转移支付分地区预算（草案）--社保处" xfId="69"/>
    <cellStyle name="60% - 强调文字颜色 2 2 2 2" xfId="70"/>
    <cellStyle name="标题 2" xfId="71"/>
    <cellStyle name="60% - 强调文字颜色 1" xfId="72"/>
    <cellStyle name="Accent6 2" xfId="73"/>
    <cellStyle name="常规 5 2 3" xfId="74"/>
    <cellStyle name="60% - 强调文字颜色 2 2 2 3" xfId="75"/>
    <cellStyle name="标题 3" xfId="76"/>
    <cellStyle name="60% - 强调文字颜色 4" xfId="77"/>
    <cellStyle name="输出" xfId="78"/>
    <cellStyle name="常规 26" xfId="79"/>
    <cellStyle name="常规 31" xfId="80"/>
    <cellStyle name="样式 1_2017年省对市(州)税收返还和转移支付预算" xfId="81"/>
    <cellStyle name="Input" xfId="82"/>
    <cellStyle name="计算" xfId="83"/>
    <cellStyle name="检查单元格" xfId="84"/>
    <cellStyle name="好_2015财金互动汇总（加人行、补成都） 2 2" xfId="85"/>
    <cellStyle name="40% - 强调文字颜色 4 2" xfId="86"/>
    <cellStyle name="20% - 强调文字颜色 6" xfId="87"/>
    <cellStyle name="强调文字颜色 2" xfId="88"/>
    <cellStyle name="链接单元格" xfId="89"/>
    <cellStyle name="好_3-义务教育均衡发展专项" xfId="90"/>
    <cellStyle name="60% - 强调文字颜色 4 2 3" xfId="91"/>
    <cellStyle name="汇总" xfId="92"/>
    <cellStyle name="好" xfId="93"/>
    <cellStyle name="适中" xfId="94"/>
    <cellStyle name="好_2017年省对市（州）税收返还和转移支付预算分地区情况表（华侨事务补助）(1)" xfId="95"/>
    <cellStyle name="Heading 3" xfId="96"/>
    <cellStyle name="20% - Accent3 2" xfId="97"/>
    <cellStyle name="20% - 强调文字颜色 5" xfId="98"/>
    <cellStyle name="常规 8 2" xfId="99"/>
    <cellStyle name="强调文字颜色 1" xfId="100"/>
    <cellStyle name="20% - 强调文字颜色 1" xfId="101"/>
    <cellStyle name="常规 47 2 3" xfId="102"/>
    <cellStyle name="40% - 强调文字颜色 1" xfId="103"/>
    <cellStyle name="差_5-农村教师周转房建设" xfId="104"/>
    <cellStyle name="20% - 强调文字颜色 2" xfId="105"/>
    <cellStyle name="40% - 强调文字颜色 2" xfId="106"/>
    <cellStyle name="强调文字颜色 3" xfId="107"/>
    <cellStyle name="好_促进扩大信贷增量_2017年省对市(州)税收返还和转移支付预算" xfId="108"/>
    <cellStyle name="40% - Accent1_2016年四川省省级一般公共预算支出执行情况表" xfId="109"/>
    <cellStyle name="强调文字颜色 4" xfId="110"/>
    <cellStyle name="差_汇总_2 2 3" xfId="111"/>
    <cellStyle name="20% - 强调文字颜色 4" xfId="112"/>
    <cellStyle name="常规 47 2 2 2" xfId="113"/>
    <cellStyle name="差_汇总_2 2_2017年省对市(州)税收返还和转移支付预算" xfId="114"/>
    <cellStyle name="40% - 强调文字颜色 4" xfId="115"/>
    <cellStyle name="强调文字颜色 5" xfId="116"/>
    <cellStyle name="好_2015财金互动汇总（加人行、补成都） 3" xfId="117"/>
    <cellStyle name="60% - 强调文字颜色 5 2 2 2" xfId="118"/>
    <cellStyle name="好_2015直接融资汇总表" xfId="119"/>
    <cellStyle name="好_Sheet19_四川省2017年省对市（州）税收返还和转移支付分地区预算（草案）--社保处" xfId="120"/>
    <cellStyle name="40% - 强调文字颜色 5" xfId="121"/>
    <cellStyle name="60% - 强调文字颜色 5" xfId="122"/>
    <cellStyle name="好_四川省2017年省对市（州）税收返还和转移支付分地区预算（草案）--行政政法处" xfId="123"/>
    <cellStyle name="强调文字颜色 6" xfId="124"/>
    <cellStyle name="40% - 强调文字颜色 6" xfId="125"/>
    <cellStyle name="Heading 3 2" xfId="126"/>
    <cellStyle name="好_2015财金互动汇总（加人行、补成都） 4" xfId="127"/>
    <cellStyle name="差_2-62_四川省2017年省对市（州）税收返还和转移支付分地区预算（草案）--社保处" xfId="128"/>
    <cellStyle name="适中 2" xfId="129"/>
    <cellStyle name="60% - 强调文字颜色 5 2 2 3" xfId="130"/>
    <cellStyle name="常规_社保基金预算报人大建议表样 2" xfId="131"/>
    <cellStyle name="常规 48 3" xfId="132"/>
    <cellStyle name="差_2015直接融资汇总表 2" xfId="133"/>
    <cellStyle name="60% - 强调文字颜色 6" xfId="134"/>
    <cellStyle name="20% - Accent4" xfId="135"/>
    <cellStyle name="差_4-31" xfId="136"/>
    <cellStyle name="千位分隔 3 2" xfId="137"/>
    <cellStyle name="标题 4 2 2" xfId="138"/>
    <cellStyle name="差_博物馆纪念馆逐步免费开放补助资金" xfId="139"/>
    <cellStyle name="_ET_STYLE_NoName_00_" xfId="140"/>
    <cellStyle name="差_25 消防部队大型装备建设补助经费" xfId="141"/>
    <cellStyle name="40% - Accent2_2016年四川省省级一般公共预算支出执行情况表" xfId="142"/>
    <cellStyle name="20% - Accent5 2" xfId="143"/>
    <cellStyle name="强调文字颜色 1 2 2_2017年省对市(州)税收返还和转移支付预算" xfId="144"/>
    <cellStyle name="60% - 强调文字颜色 3 2_四川省2017年省对市（州）税收返还和转移支付分地区预算（草案）--社保处" xfId="145"/>
    <cellStyle name="20% - Accent2_2016年四川省省级一般公共预算支出执行情况表" xfId="146"/>
    <cellStyle name="60% - 强调文字颜色 3 2 2 2" xfId="147"/>
    <cellStyle name="差_“三区”文化人才专项资金" xfId="148"/>
    <cellStyle name="20% - Accent2 2" xfId="149"/>
    <cellStyle name="60% - 强调文字颜色 3 2 2" xfId="150"/>
    <cellStyle name="差_8 2017年省对市（州）税收返还和转移支付预算分地区情况表（民族事业发展资金）(1)" xfId="151"/>
    <cellStyle name="差_4-24" xfId="152"/>
    <cellStyle name="强调文字颜色 2 2 3" xfId="153"/>
    <cellStyle name="20% - Accent2" xfId="154"/>
    <cellStyle name="差_4-30" xfId="155"/>
    <cellStyle name="60% - 强调文字颜色 3 2 3" xfId="156"/>
    <cellStyle name="20% - Accent3" xfId="157"/>
    <cellStyle name="好_4-31" xfId="158"/>
    <cellStyle name="20% - Accent4_2016年四川省省级一般公共预算支出执行情况表" xfId="159"/>
    <cellStyle name="强调文字颜色 2 2 2 2" xfId="160"/>
    <cellStyle name="20% - Accent1 2" xfId="161"/>
    <cellStyle name="20% - Accent5" xfId="162"/>
    <cellStyle name="差_四川省2017年省对市（州）税收返还和转移支付分地区预算（草案）--行政政法处" xfId="163"/>
    <cellStyle name="差_4-23" xfId="164"/>
    <cellStyle name="20% - 强调文字颜色 3 2 2 3" xfId="165"/>
    <cellStyle name="好_汇总_四川省2017年省对市（州）税收返还和转移支付分地区预算（草案）--社保处" xfId="166"/>
    <cellStyle name="0,0_x000d_&#10;NA_x000d_&#10;" xfId="167"/>
    <cellStyle name="强调文字颜色 2 2 2" xfId="168"/>
    <cellStyle name="20% - Accent1" xfId="169"/>
    <cellStyle name="Linked Cell_2016年全省及省级财政收支执行及2017年预算草案表（20161206，预审自用稿）" xfId="170"/>
    <cellStyle name="好_促进扩大信贷增量 2 2_四川省2017年省对市（州）税收返还和转移支付分地区预算（草案）--社保处" xfId="171"/>
    <cellStyle name="强调文字颜色 1 2" xfId="172"/>
    <cellStyle name="20% - Accent3_2016年四川省省级一般公共预算支出执行情况表" xfId="173"/>
    <cellStyle name="Explanatory Text" xfId="174"/>
    <cellStyle name="20% - Accent4 2" xfId="175"/>
    <cellStyle name="好_2015财金互动汇总（加人行、补成都） 2 3" xfId="176"/>
    <cellStyle name="差_汇总 2_四川省2017年省对市（州）税收返还和转移支付分地区预算（草案）--社保处" xfId="177"/>
    <cellStyle name="20% - Accent5_2016年四川省省级一般公共预算支出执行情况表" xfId="178"/>
    <cellStyle name="输入 2 2 2" xfId="179"/>
    <cellStyle name="差_2-义务教育经费保障机制改革" xfId="180"/>
    <cellStyle name="20% - Accent6" xfId="181"/>
    <cellStyle name="20% - Accent6 2" xfId="182"/>
    <cellStyle name="Accent3 2" xfId="183"/>
    <cellStyle name="20% - Accent6_2016年四川省省级一般公共预算支出执行情况表" xfId="184"/>
    <cellStyle name="好_省级文化发展专项资金" xfId="185"/>
    <cellStyle name="20% - 强调文字颜色 1 2" xfId="186"/>
    <cellStyle name="常规 2 3 2 3" xfId="187"/>
    <cellStyle name="Note" xfId="188"/>
    <cellStyle name="20% - 强调文字颜色 1 2 2" xfId="189"/>
    <cellStyle name="Note 2" xfId="190"/>
    <cellStyle name="解释性文本 2 3" xfId="191"/>
    <cellStyle name="标题 5" xfId="192"/>
    <cellStyle name="20% - 强调文字颜色 1 2 2 2" xfId="193"/>
    <cellStyle name="差_1-政策性保险财政补助资金" xfId="194"/>
    <cellStyle name="20% - 强调文字颜色 1 2 2 3" xfId="195"/>
    <cellStyle name="20% - 强调文字颜色 1 2 2_2017年省对市(州)税收返还和转移支付预算" xfId="196"/>
    <cellStyle name="好_促进扩大信贷增量 3_四川省2017年省对市（州）税收返还和转移支付分地区预算（草案）--社保处" xfId="197"/>
    <cellStyle name="标题 5 2_2017年省对市(州)税收返还和转移支付预算" xfId="198"/>
    <cellStyle name="40% - 强调文字颜色 2 2" xfId="199"/>
    <cellStyle name="20% - 强调文字颜色 1 2 3" xfId="200"/>
    <cellStyle name="常规_社保基金预算报人大建议表样" xfId="201"/>
    <cellStyle name="差_2015直接融资汇总表" xfId="202"/>
    <cellStyle name="20% - 强调文字颜色 1 2_四川省2017年省对市（州）税收返还和转移支付分地区预算（草案）--社保处" xfId="203"/>
    <cellStyle name="差_10-扶持民族地区教育发展" xfId="204"/>
    <cellStyle name="20% - 强调文字颜色 2 2" xfId="205"/>
    <cellStyle name="20% - 强调文字颜色 2 2 2" xfId="206"/>
    <cellStyle name="差_3-创业担保贷款贴息及奖补" xfId="207"/>
    <cellStyle name="Input_2016年全省及省级财政收支执行及2017年预算草案表（20161206，预审自用稿）" xfId="208"/>
    <cellStyle name="20% - 强调文字颜色 2 2 2 2" xfId="209"/>
    <cellStyle name="好_债券贴息计算器_四川省2017年省对市（州）税收返还和转移支付分地区预算（草案）--社保处" xfId="210"/>
    <cellStyle name="40% - Accent4 2" xfId="211"/>
    <cellStyle name="20% - 强调文字颜色 2 2 2 3" xfId="212"/>
    <cellStyle name="20% - 强调文字颜色 2 2 2_2017年省对市(州)税收返还和转移支付预算" xfId="213"/>
    <cellStyle name="20% - 强调文字颜色 2 2 3" xfId="214"/>
    <cellStyle name="20% - 强调文字颜色 2 2_四川省2017年省对市（州）税收返还和转移支付分地区预算（草案）--社保处" xfId="215"/>
    <cellStyle name="好_2-59_四川省2017年省对市（州）税收返还和转移支付分地区预算（草案）--社保处" xfId="216"/>
    <cellStyle name="差_Sheet29_四川省2017年省对市（州）税收返还和转移支付分地区预算（草案）--社保处" xfId="217"/>
    <cellStyle name="20% - 强调文字颜色 3 2" xfId="218"/>
    <cellStyle name="Heading 2" xfId="219"/>
    <cellStyle name="强调文字颜色 4 2 2 3" xfId="220"/>
    <cellStyle name="Heading 2 2" xfId="221"/>
    <cellStyle name="20% - 强调文字颜色 3 2 2" xfId="222"/>
    <cellStyle name="差_4-22" xfId="223"/>
    <cellStyle name="20% - 强调文字颜色 3 2 2 2" xfId="224"/>
    <cellStyle name="差_Sheet7" xfId="225"/>
    <cellStyle name="好_Sheet26" xfId="226"/>
    <cellStyle name="20% - 强调文字颜色 3 2 2_2017年省对市(州)税收返还和转移支付预算" xfId="227"/>
    <cellStyle name="20% - 强调文字颜色 3 2 3" xfId="228"/>
    <cellStyle name="20% - 强调文字颜色 3 2_四川省2017年省对市（州）税收返还和转移支付分地区预算（草案）--社保处" xfId="229"/>
    <cellStyle name="常规 3" xfId="230"/>
    <cellStyle name="差_6" xfId="231"/>
    <cellStyle name="20% - 强调文字颜色 4 2" xfId="232"/>
    <cellStyle name="好_Sheet22" xfId="233"/>
    <cellStyle name="20% - 强调文字颜色 4 2 2" xfId="234"/>
    <cellStyle name="差_2016年四川省省级一般公共预算支出执行情况表" xfId="235"/>
    <cellStyle name="好_2015直接融资汇总表 2 2_2017年省对市(州)税收返还和转移支付预算" xfId="236"/>
    <cellStyle name="常规 3 2" xfId="237"/>
    <cellStyle name="40% - 强调文字颜色 5 2 2_2017年省对市(州)税收返还和转移支付预算" xfId="238"/>
    <cellStyle name="20% - 强调文字颜色 4 2 2 2" xfId="239"/>
    <cellStyle name="20% - 强调文字颜色 4 2 2 3" xfId="240"/>
    <cellStyle name="标题 5 2" xfId="241"/>
    <cellStyle name="20% - 强调文字颜色 4 2 2_2017年省对市(州)税收返还和转移支付预算" xfId="242"/>
    <cellStyle name="常规 3 3" xfId="243"/>
    <cellStyle name="差_7-中等职业教育发展专项经费" xfId="244"/>
    <cellStyle name="好_Sheet18" xfId="245"/>
    <cellStyle name="20% - 强调文字颜色 4 2 3" xfId="246"/>
    <cellStyle name="40% - 强调文字颜色 4 2 3" xfId="247"/>
    <cellStyle name="20% - 强调文字颜色 4 2_四川省2017年省对市（州）税收返还和转移支付分地区预算（草案）--社保处" xfId="248"/>
    <cellStyle name="20% - 强调文字颜色 5 2" xfId="249"/>
    <cellStyle name="20% - 强调文字颜色 5 2 2" xfId="250"/>
    <cellStyle name="好_2017年省对市（州）税收返还和转移支付预算分地区情况表（华侨事务补助）(1)_四川省2017年省对市（州）税收返还和转移支付分地区预算（草案）--社保处" xfId="251"/>
    <cellStyle name="20% - 强调文字颜色 5 2 2 2" xfId="252"/>
    <cellStyle name="Accent5 2" xfId="253"/>
    <cellStyle name="差_促进扩大信贷增量 2 2_2017年省对市(州)税收返还和转移支付预算" xfId="254"/>
    <cellStyle name="20% - 强调文字颜色 5 2 2 3" xfId="255"/>
    <cellStyle name="常规 47" xfId="256"/>
    <cellStyle name="20% - 强调文字颜色 5 2 2_2017年省对市(州)税收返还和转移支付预算" xfId="257"/>
    <cellStyle name="差_2-46_四川省2017年省对市（州）税收返还和转移支付分地区预算（草案）--社保处" xfId="258"/>
    <cellStyle name="强调文字颜色 5 2 2_2017年省对市(州)税收返还和转移支付预算" xfId="259"/>
    <cellStyle name="好_5-中央财政统借统还外债项目资金" xfId="260"/>
    <cellStyle name="20% - 强调文字颜色 5 2 3" xfId="261"/>
    <cellStyle name="差_汇总 2" xfId="262"/>
    <cellStyle name="20% - 强调文字颜色 5 2_四川省2017年省对市（州）税收返还和转移支付分地区预算（草案）--社保处" xfId="263"/>
    <cellStyle name="差_2015直接融资汇总表 3_2017年省对市(州)税收返还和转移支付预算" xfId="264"/>
    <cellStyle name="20% - 强调文字颜色 6 2" xfId="265"/>
    <cellStyle name="输入 2 2 3" xfId="266"/>
    <cellStyle name="差_9 2017年省对市（州）税收返还和转移支付预算分地区情况表（全省工商行政管理专项经费）(1)" xfId="267"/>
    <cellStyle name="20% - 强调文字颜色 6 2 2" xfId="268"/>
    <cellStyle name="差_2-58" xfId="269"/>
    <cellStyle name="20% - 强调文字颜色 6 2 2 2" xfId="270"/>
    <cellStyle name="差_2-59" xfId="271"/>
    <cellStyle name="20% - 强调文字颜色 6 2 2 3" xfId="272"/>
    <cellStyle name="差 2 2 2" xfId="273"/>
    <cellStyle name="20% - 强调文字颜色 6 2 2_2017年省对市(州)税收返还和转移支付预算" xfId="274"/>
    <cellStyle name="差_汇总_1 2 2_2017年省对市(州)税收返还和转移支付预算" xfId="275"/>
    <cellStyle name="20% - 强调文字颜色 6 2 3" xfId="276"/>
    <cellStyle name="千位分隔 3 2 3" xfId="277"/>
    <cellStyle name="标题 4 2 2 3" xfId="278"/>
    <cellStyle name="20% - 强调文字颜色 6 2_四川省2017年省对市（州）税收返还和转移支付分地区预算（草案）--社保处" xfId="279"/>
    <cellStyle name="标题 3 2 2 3" xfId="280"/>
    <cellStyle name="输入 2 2_2017年省对市(州)税收返还和转移支付预算" xfId="281"/>
    <cellStyle name="40% - Accent1" xfId="282"/>
    <cellStyle name="40% - Accent1 2" xfId="283"/>
    <cellStyle name="40% - Accent2" xfId="284"/>
    <cellStyle name="40% - Accent2 2" xfId="285"/>
    <cellStyle name="差_5-中央财政统借统还外债项目资金" xfId="286"/>
    <cellStyle name="40% - Accent3" xfId="287"/>
    <cellStyle name="40% - Accent3 2" xfId="288"/>
    <cellStyle name="差_汇总_1 2_2017年省对市(州)税收返还和转移支付预算" xfId="289"/>
    <cellStyle name="标题 3 2 2" xfId="290"/>
    <cellStyle name="40% - Accent3_2016年四川省省级一般公共预算支出执行情况表" xfId="291"/>
    <cellStyle name="40% - Accent4" xfId="292"/>
    <cellStyle name="差_2017年省对市(州)税收返还和转移支付预算" xfId="293"/>
    <cellStyle name="好_Sheet2" xfId="294"/>
    <cellStyle name="40% - Accent4_2016年四川省省级一般公共预算支出执行情况表" xfId="295"/>
    <cellStyle name="警告文本 2" xfId="296"/>
    <cellStyle name="40% - Accent5" xfId="297"/>
    <cellStyle name="差_7 2017年省对市（州）税收返还和转移支付预算分地区情况表（省级旅游发展资金）(1)" xfId="298"/>
    <cellStyle name="警告文本 2 2" xfId="299"/>
    <cellStyle name="40% - Accent5 2" xfId="300"/>
    <cellStyle name="40% - Accent5_2016年四川省省级一般公共预算支出执行情况表" xfId="301"/>
    <cellStyle name="差_27 妇女儿童事业发展专项资金" xfId="302"/>
    <cellStyle name="40% - Accent6" xfId="303"/>
    <cellStyle name="好_Sheet33_四川省2017年省对市（州）税收返还和转移支付分地区预算（草案）--社保处" xfId="304"/>
    <cellStyle name="差_汇总_2017年省对市(州)税收返还和转移支付预算" xfId="305"/>
    <cellStyle name="40% - Accent6 2" xfId="306"/>
    <cellStyle name="常规 7 2" xfId="307"/>
    <cellStyle name="标题 5 2 3" xfId="308"/>
    <cellStyle name="40% - Accent6_2016年四川省省级一般公共预算支出执行情况表" xfId="309"/>
    <cellStyle name="40% - 强调文字颜色 1 2" xfId="310"/>
    <cellStyle name="40% - 强调文字颜色 6 2 2 3" xfId="311"/>
    <cellStyle name="40% - 强调文字颜色 1 2 2" xfId="312"/>
    <cellStyle name="40% - 强调文字颜色 1 2 2 2" xfId="313"/>
    <cellStyle name="40% - 强调文字颜色 1 2 2 3" xfId="314"/>
    <cellStyle name="常规 25 2" xfId="315"/>
    <cellStyle name="常规 30 2" xfId="316"/>
    <cellStyle name="差_2017年省对市（州）税收返还和转移支付预算分地区情况表（华侨事务补助）(1)_四川省2017年省对市（州）税收返还和转移支付分地区预算（草案）--社保处" xfId="317"/>
    <cellStyle name="40% - 强调文字颜色 1 2 2_2017年省对市(州)税收返还和转移支付预算" xfId="318"/>
    <cellStyle name="40% - 强调文字颜色 1 2 3" xfId="319"/>
    <cellStyle name="差_Sheet18" xfId="320"/>
    <cellStyle name="40% - 强调文字颜色 1 2_四川省2017年省对市（州）税收返还和转移支付分地区预算（草案）--社保处" xfId="321"/>
    <cellStyle name="差_4-29" xfId="322"/>
    <cellStyle name="40% - 强调文字颜色 2 2 2" xfId="323"/>
    <cellStyle name="40% - 强调文字颜色 2 2 2 2" xfId="324"/>
    <cellStyle name="差_Sheet26_四川省2017年省对市（州）税收返还和转移支付分地区预算（草案）--社保处" xfId="325"/>
    <cellStyle name="差_4-5" xfId="326"/>
    <cellStyle name="60% - 强调文字颜色 5 2" xfId="327"/>
    <cellStyle name="40% - 强调文字颜色 2 2 2 3" xfId="328"/>
    <cellStyle name="常规 11" xfId="329"/>
    <cellStyle name="好_四川省2017年省对市（州）税收返还和转移支付分地区预算（草案）--社保处" xfId="330"/>
    <cellStyle name="40% - 强调文字颜色 2 2 2_2017年省对市(州)税收返还和转移支付预算" xfId="331"/>
    <cellStyle name="40% - 强调文字颜色 2 2 3" xfId="332"/>
    <cellStyle name="好_21 禁毒补助经费" xfId="333"/>
    <cellStyle name="警告文本 2 3" xfId="334"/>
    <cellStyle name="40% - 强调文字颜色 2 2_四川省2017年省对市（州）税收返还和转移支付分地区预算（草案）--社保处" xfId="335"/>
    <cellStyle name="常规 26 2 2" xfId="336"/>
    <cellStyle name="40% - 强调文字颜色 3 2" xfId="337"/>
    <cellStyle name="好_少数民族文化事业发展专项资金" xfId="338"/>
    <cellStyle name="常规 26 2 2 2" xfId="339"/>
    <cellStyle name="40% - 强调文字颜色 3 2 2" xfId="340"/>
    <cellStyle name="40% - 强调文字颜色 3 2 2 2" xfId="341"/>
    <cellStyle name="40% - 强调文字颜色 3 2 2 3" xfId="342"/>
    <cellStyle name="40% - 强调文字颜色 3 2 2_2017年省对市(州)税收返还和转移支付预算" xfId="343"/>
    <cellStyle name="40% - 强调文字颜色 3 2 3" xfId="344"/>
    <cellStyle name="Neutral 2" xfId="345"/>
    <cellStyle name="60% - 强调文字颜色 4 2 2" xfId="346"/>
    <cellStyle name="40% - 强调文字颜色 3 2_四川省2017年省对市（州）税收返还和转移支付分地区预算（草案）--社保处" xfId="347"/>
    <cellStyle name="检查单元格 2" xfId="348"/>
    <cellStyle name="常规_国有资本经营预算表样 2 2" xfId="349"/>
    <cellStyle name="汇总 2 3" xfId="350"/>
    <cellStyle name="Linked Cell" xfId="351"/>
    <cellStyle name="40% - 强调文字颜色 4 2 2" xfId="352"/>
    <cellStyle name="检查单元格 2 2" xfId="353"/>
    <cellStyle name="Linked Cell 2" xfId="354"/>
    <cellStyle name="40% - 强调文字颜色 4 2 2 2" xfId="355"/>
    <cellStyle name="40% - 强调文字颜色 4 2 2 3" xfId="356"/>
    <cellStyle name="标题 5 2 2" xfId="357"/>
    <cellStyle name="40% - 强调文字颜色 4 2 2_2017年省对市(州)税收返还和转移支付预算" xfId="358"/>
    <cellStyle name="Total 2" xfId="359"/>
    <cellStyle name="40% - 强调文字颜色 4 2_四川省2017年省对市（州）税收返还和转移支付分地区预算（草案）--社保处" xfId="360"/>
    <cellStyle name="好_2015直接融资汇总表 2" xfId="361"/>
    <cellStyle name="好 2 3" xfId="362"/>
    <cellStyle name="40% - 强调文字颜色 5 2" xfId="363"/>
    <cellStyle name="好_2015直接融资汇总表 2 2" xfId="364"/>
    <cellStyle name="40% - 强调文字颜色 5 2 2" xfId="365"/>
    <cellStyle name="差_汇总 2 2_四川省2017年省对市（州）税收返还和转移支付分地区预算（草案）--社保处" xfId="366"/>
    <cellStyle name="常规 15" xfId="367"/>
    <cellStyle name="常规 20" xfId="368"/>
    <cellStyle name="Check Cell" xfId="369"/>
    <cellStyle name="40% - 强调文字颜色 5 2 2 2" xfId="370"/>
    <cellStyle name="40% - 强调文字颜色 5 2 2 3" xfId="371"/>
    <cellStyle name="好_2015直接融资汇总表 2 3" xfId="372"/>
    <cellStyle name="40% - 强调文字颜色 5 2 3" xfId="373"/>
    <cellStyle name="千分位_97-917" xfId="374"/>
    <cellStyle name="百分比 2 3 2" xfId="375"/>
    <cellStyle name="40% - 强调文字颜色 5 2_四川省2017年省对市（州）税收返还和转移支付分地区预算（草案）--社保处" xfId="376"/>
    <cellStyle name="40% - 强调文字颜色 6 2" xfId="377"/>
    <cellStyle name="40% - 强调文字颜色 6 2 2" xfId="378"/>
    <cellStyle name="40% - 强调文字颜色 6 2 2 2" xfId="379"/>
    <cellStyle name="60% - Accent6 2" xfId="380"/>
    <cellStyle name="40% - 强调文字颜色 6 2 2_2017年省对市(州)税收返还和转移支付预算" xfId="381"/>
    <cellStyle name="40% - 强调文字颜色 6 2 3" xfId="382"/>
    <cellStyle name="好_4-12" xfId="383"/>
    <cellStyle name="40% - 强调文字颜色 6 2_四川省2017年省对市（州）税收返还和转移支付分地区预算（草案）--社保处" xfId="384"/>
    <cellStyle name="差_省级体育专项资金" xfId="385"/>
    <cellStyle name="60% - Accent1" xfId="386"/>
    <cellStyle name="好_地方纪检监察机关办案补助专项资金" xfId="387"/>
    <cellStyle name="60% - Accent1 2" xfId="388"/>
    <cellStyle name="60% - Accent2" xfId="389"/>
    <cellStyle name="差_促进扩大信贷增量 3_2017年省对市(州)税收返还和转移支付预算" xfId="390"/>
    <cellStyle name="Title 2" xfId="391"/>
    <cellStyle name="好 2 2_2017年省对市(州)税收返还和转移支付预算" xfId="392"/>
    <cellStyle name="60% - Accent2 2" xfId="393"/>
    <cellStyle name="Total_2016年全省及省级财政收支执行及2017年预算草案表（20161206，预审自用稿）" xfId="394"/>
    <cellStyle name="60% - Accent3" xfId="395"/>
    <cellStyle name="常规 4 2_123" xfId="396"/>
    <cellStyle name="差_28 基层干训机构建设补助专项资金" xfId="397"/>
    <cellStyle name="常规 2 3 2" xfId="398"/>
    <cellStyle name="Bad" xfId="399"/>
    <cellStyle name="60% - Accent3 2" xfId="400"/>
    <cellStyle name="差_2-45_四川省2017年省对市（州）税收返还和转移支付分地区预算（草案）--社保处" xfId="401"/>
    <cellStyle name="差_2-50_四川省2017年省对市（州）税收返还和转移支付分地区预算（草案）--社保处" xfId="402"/>
    <cellStyle name="60% - Accent4" xfId="403"/>
    <cellStyle name="60% - Accent4 2" xfId="404"/>
    <cellStyle name="强调文字颜色 4 2" xfId="405"/>
    <cellStyle name="60% - Accent5" xfId="406"/>
    <cellStyle name="60% - 强调文字颜色 1 2 2 3" xfId="407"/>
    <cellStyle name="强调文字颜色 4 2 2" xfId="408"/>
    <cellStyle name="60% - Accent5 2" xfId="409"/>
    <cellStyle name="常规 5 2_2017年省对市(州)税收返还和转移支付预算" xfId="410"/>
    <cellStyle name="常规 2 6" xfId="411"/>
    <cellStyle name="60% - 强调文字颜色 2 2 2_2017年省对市(州)税收返还和转移支付预算" xfId="412"/>
    <cellStyle name="60% - Accent6" xfId="413"/>
    <cellStyle name="Heading 4" xfId="414"/>
    <cellStyle name="常规 7_四川省2017年省对市（州）税收返还和转移支付分地区预算（草案）--社保处" xfId="415"/>
    <cellStyle name="60% - 强调文字颜色 1 2" xfId="416"/>
    <cellStyle name="好_省级文物保护专项资金" xfId="417"/>
    <cellStyle name="Heading 4 2" xfId="418"/>
    <cellStyle name="60% - 强调文字颜色 1 2 2" xfId="419"/>
    <cellStyle name="好_Sheet15_四川省2017年省对市（州）税收返还和转移支付分地区预算（草案）--社保处" xfId="420"/>
    <cellStyle name="好_Sheet20_四川省2017年省对市（州）税收返还和转移支付分地区预算（草案）--社保处" xfId="421"/>
    <cellStyle name="60% - 强调文字颜色 1 2 2 2" xfId="422"/>
    <cellStyle name="差_2" xfId="423"/>
    <cellStyle name="60% - 强调文字颜色 1 2 3" xfId="424"/>
    <cellStyle name="60% - 强调文字颜色 1 2_四川省2017年省对市（州）税收返还和转移支付分地区预算（草案）--社保处" xfId="425"/>
    <cellStyle name="差_1 2017年省对市（州）税收返还和转移支付预算分地区情况表（华侨事务补助）(1)" xfId="426"/>
    <cellStyle name="常规 5" xfId="427"/>
    <cellStyle name="常规_一般预算简表_2006年预算执行及2007年预算安排(新科目　A4)" xfId="428"/>
    <cellStyle name="60% - 强调文字颜色 2 2" xfId="429"/>
    <cellStyle name="常规 5 3" xfId="430"/>
    <cellStyle name="60% - 强调文字颜色 2 2 3" xfId="431"/>
    <cellStyle name="差_促进扩大信贷增量 2" xfId="432"/>
    <cellStyle name="60% - 强调文字颜色 2 2_四川省2017年省对市（州）税收返还和转移支付分地区预算（草案）--社保处" xfId="433"/>
    <cellStyle name="60% - 强调文字颜色 3 2" xfId="434"/>
    <cellStyle name="60% - 强调文字颜色 3 2 2 3" xfId="435"/>
    <cellStyle name="解释性文本 2 2 2" xfId="436"/>
    <cellStyle name="60% - 强调文字颜色 3 2 2_2017年省对市(州)税收返还和转移支付预算" xfId="437"/>
    <cellStyle name="千位分隔 3" xfId="438"/>
    <cellStyle name="标题 4 2" xfId="439"/>
    <cellStyle name="60% - 强调文字颜色 4 2" xfId="440"/>
    <cellStyle name="差_促进扩大信贷增量 2_2017年省对市(州)税收返还和转移支付预算" xfId="441"/>
    <cellStyle name="注释 2 2_四川省2017年省对市（州）税收返还和转移支付分地区预算（草案）--社保处" xfId="442"/>
    <cellStyle name="Neutral" xfId="443"/>
    <cellStyle name="标题 1 2 2" xfId="444"/>
    <cellStyle name="差_促进扩大信贷增量 4" xfId="445"/>
    <cellStyle name="差_4-15" xfId="446"/>
    <cellStyle name="差_4-20" xfId="447"/>
    <cellStyle name="60% - 强调文字颜色 4 2 2 3" xfId="448"/>
    <cellStyle name="差_1-12" xfId="449"/>
    <cellStyle name="60% - 强调文字颜色 4 2 2_2017年省对市(州)税收返还和转移支付预算" xfId="450"/>
    <cellStyle name="60% - 强调文字颜色 4 2_四川省2017年省对市（州）税收返还和转移支付分地区预算（草案）--社保处" xfId="451"/>
    <cellStyle name="差_12 2017年省对市（州）税收返还和转移支付预算分地区情况表（民族地区春节慰问经费）(1)" xfId="452"/>
    <cellStyle name="好_2017年省对市(州)税收返还和转移支付预算" xfId="453"/>
    <cellStyle name="常规 2 5 3" xfId="454"/>
    <cellStyle name="60% - 强调文字颜色 5 2 2" xfId="455"/>
    <cellStyle name="60% - 强调文字颜色 5 2 2_2017年省对市(州)税收返还和转移支付预算" xfId="456"/>
    <cellStyle name="差 2 2_2017年省对市(州)税收返还和转移支付预算" xfId="457"/>
    <cellStyle name="60% - 强调文字颜色 5 2 3" xfId="458"/>
    <cellStyle name="60% - 强调文字颜色 5 2_四川省2017年省对市（州）税收返还和转移支付分地区预算（草案）--社保处" xfId="459"/>
    <cellStyle name="差_2015直接融资汇总表 2 2" xfId="460"/>
    <cellStyle name="60% - 强调文字颜色 6 2" xfId="461"/>
    <cellStyle name="60% - 强调文字颜色 6 2 2" xfId="462"/>
    <cellStyle name="60% - 强调文字颜色 6 2 2 2" xfId="463"/>
    <cellStyle name="差_20 国防动员专项经费" xfId="464"/>
    <cellStyle name="常规 10 4 3 2" xfId="465"/>
    <cellStyle name="60% - 强调文字颜色 6 2 2 3" xfId="466"/>
    <cellStyle name="常规_200704(第一稿）" xfId="467"/>
    <cellStyle name="差_2015财金互动汇总（加人行、补成都） 2" xfId="468"/>
    <cellStyle name="好_1 2017年省对市（州）税收返还和转移支付预算分地区情况表（华侨事务补助）(1)" xfId="469"/>
    <cellStyle name="注释 2 2 2" xfId="470"/>
    <cellStyle name="常规 6 2 2 2" xfId="471"/>
    <cellStyle name="60% - 强调文字颜色 6 2 2_2017年省对市(州)税收返还和转移支付预算" xfId="472"/>
    <cellStyle name="差_1-学前教育发展专项资金" xfId="473"/>
    <cellStyle name="60% - 强调文字颜色 6 2 3" xfId="474"/>
    <cellStyle name="60% - 强调文字颜色 6 2_四川省2017年省对市（州）税收返还和转移支付分地区预算（草案）--社保处" xfId="475"/>
    <cellStyle name="常规 9 2" xfId="476"/>
    <cellStyle name="常规 3_15-省级防震减灾分情况" xfId="477"/>
    <cellStyle name="差_2-55_四川省2017年省对市（州）税收返还和转移支付分地区预算（草案）--社保处" xfId="478"/>
    <cellStyle name="差_2-60_四川省2017年省对市（州）税收返还和转移支付分地区预算（草案）--社保处" xfId="479"/>
    <cellStyle name="Accent1" xfId="480"/>
    <cellStyle name="好_2-46" xfId="481"/>
    <cellStyle name="差_Sheet16" xfId="482"/>
    <cellStyle name="Accent1 2" xfId="483"/>
    <cellStyle name="Accent2" xfId="484"/>
    <cellStyle name="Accent2 2" xfId="485"/>
    <cellStyle name="Accent3" xfId="486"/>
    <cellStyle name="Accent4" xfId="487"/>
    <cellStyle name="好_2-62_四川省2017年省对市（州）税收返还和转移支付分地区预算（草案）--社保处" xfId="488"/>
    <cellStyle name="差_Sheet27_四川省2017年省对市（州）税收返还和转移支付分地区预算（草案）--社保处" xfId="489"/>
    <cellStyle name="差_Sheet32_四川省2017年省对市（州）税收返还和转移支付分地区预算（草案）--社保处" xfId="490"/>
    <cellStyle name="差_4-11" xfId="491"/>
    <cellStyle name="Accent6" xfId="492"/>
    <cellStyle name="Accent4 2" xfId="493"/>
    <cellStyle name="差_促进扩大信贷增量 2_四川省2017年省对市（州）税收返还和转移支付分地区预算（草案）--社保处" xfId="494"/>
    <cellStyle name="Accent5" xfId="495"/>
    <cellStyle name="常规 2 3 2 2" xfId="496"/>
    <cellStyle name="好_文化产业发展专项资金" xfId="497"/>
    <cellStyle name="差_5 2017年省对市（州）税收返还和转移支付预算分地区情况表（全国重点寺观教堂维修经费业生中央财政补助资金）(1)" xfId="498"/>
    <cellStyle name="强调文字颜色 1 2_四川省2017年省对市（州）税收返还和转移支付分地区预算（草案）--社保处" xfId="499"/>
    <cellStyle name="常规 11 3" xfId="500"/>
    <cellStyle name="Bad 2" xfId="501"/>
    <cellStyle name="好_汇总_2017年省对市(州)税收返还和转移支付预算" xfId="502"/>
    <cellStyle name="Calculation" xfId="503"/>
    <cellStyle name="no dec" xfId="504"/>
    <cellStyle name="Calculation 2" xfId="505"/>
    <cellStyle name="常规 15 2" xfId="506"/>
    <cellStyle name="常规 20 2" xfId="507"/>
    <cellStyle name="Check Cell 2" xfId="508"/>
    <cellStyle name="Check Cell_2016年全省及省级财政收支执行及2017年预算草案表（20161206，预审自用稿）" xfId="509"/>
    <cellStyle name="强调文字颜色 1 2 2" xfId="510"/>
    <cellStyle name="Explanatory Text 2" xfId="511"/>
    <cellStyle name="差_2-58_四川省2017年省对市（州）税收返还和转移支付分地区预算（草案）--社保处" xfId="512"/>
    <cellStyle name="常规 10" xfId="513"/>
    <cellStyle name="Good" xfId="514"/>
    <cellStyle name="常规 10 2" xfId="515"/>
    <cellStyle name="Good 2" xfId="516"/>
    <cellStyle name="差_19 征兵经费" xfId="517"/>
    <cellStyle name="常规 3 2 4" xfId="518"/>
    <cellStyle name="Heading 1" xfId="519"/>
    <cellStyle name="Heading 1 2" xfId="520"/>
    <cellStyle name="差_汇总_1 3" xfId="521"/>
    <cellStyle name="差_24 维稳经费" xfId="522"/>
    <cellStyle name="Heading 1_2016年全省及省级财政收支执行及2017年预算草案表（20161206，预审自用稿）" xfId="523"/>
    <cellStyle name="Heading 2_2016年全省及省级财政收支执行及2017年预算草案表（20161206，预审自用稿）" xfId="524"/>
    <cellStyle name="好_1-学前教育发展专项资金" xfId="525"/>
    <cellStyle name="标题 1 2 2 3" xfId="526"/>
    <cellStyle name="Heading 3_2016年全省及省级财政收支执行及2017年预算草案表（20161206，预审自用稿）" xfId="527"/>
    <cellStyle name="Normal_APR" xfId="528"/>
    <cellStyle name="百分比 3" xfId="529"/>
    <cellStyle name="Output" xfId="530"/>
    <cellStyle name="差_汇总_2 2 2_四川省2017年省对市（州）税收返还和转移支付分地区预算（草案）--社保处" xfId="531"/>
    <cellStyle name="Output 2" xfId="532"/>
    <cellStyle name="差_地方纪检监察机关办案补助专项资金_四川省2017年省对市（州）税收返还和转移支付分地区预算（草案）--社保处" xfId="533"/>
    <cellStyle name="Output_2016年全省及省级财政收支执行及2017年预算草案表（20161206，预审自用稿）" xfId="534"/>
    <cellStyle name="Title" xfId="535"/>
    <cellStyle name="Total" xfId="536"/>
    <cellStyle name="Warning Text" xfId="537"/>
    <cellStyle name="Warning Text 2" xfId="538"/>
    <cellStyle name="差_%84表2：2016-2018年省级部门三年滚动规划报表" xfId="539"/>
    <cellStyle name="差_汇总_2 2 2_2017年省对市(州)税收返还和转移支付预算" xfId="540"/>
    <cellStyle name="百分比 2" xfId="541"/>
    <cellStyle name="百分比 2 2" xfId="542"/>
    <cellStyle name="百分比 2 3" xfId="543"/>
    <cellStyle name="差_促进扩大信贷增量 2 2_四川省2017年省对市（州）税收返还和转移支付分地区预算（草案）--社保处" xfId="544"/>
    <cellStyle name="百分比 2 3 3" xfId="545"/>
    <cellStyle name="百分比 2 4" xfId="546"/>
    <cellStyle name="百分比 2 5" xfId="547"/>
    <cellStyle name="标题 3 2 2_2017年省对市(州)税收返还和转移支付预算" xfId="548"/>
    <cellStyle name="标题 1 2" xfId="549"/>
    <cellStyle name="好_4-23" xfId="550"/>
    <cellStyle name="标题 1 2 2 2" xfId="551"/>
    <cellStyle name="标题 1 2 2_2017年省对市(州)税收返还和转移支付预算" xfId="552"/>
    <cellStyle name="常规 47 4 2" xfId="553"/>
    <cellStyle name="标题 1 2 3" xfId="554"/>
    <cellStyle name="差_4-21" xfId="555"/>
    <cellStyle name="标题 2 2" xfId="556"/>
    <cellStyle name="标题 2 2 2" xfId="557"/>
    <cellStyle name="好_24 维稳经费" xfId="558"/>
    <cellStyle name="标题 2 2 2 2" xfId="559"/>
    <cellStyle name="标题 2 2 2 3" xfId="560"/>
    <cellStyle name="标题 2 2 2_2017年省对市(州)税收返还和转移支付预算" xfId="561"/>
    <cellStyle name="标题 2 2 3" xfId="562"/>
    <cellStyle name="标题 3 2" xfId="563"/>
    <cellStyle name="常规 7 2 3" xfId="564"/>
    <cellStyle name="检查单元格 2_四川省2017年省对市（州）税收返还和转移支付分地区预算（草案）--社保处" xfId="565"/>
    <cellStyle name="标题 3 2 2 2" xfId="566"/>
    <cellStyle name="常规 2 5_2017年省对市(州)税收返还和转移支付预算" xfId="567"/>
    <cellStyle name="差_2-65_四川省2017年省对市（州）税收返还和转移支付分地区预算（草案）--社保处" xfId="568"/>
    <cellStyle name="常规 17 4" xfId="569"/>
    <cellStyle name="好_2 政法转移支付" xfId="570"/>
    <cellStyle name="好_4-29" xfId="571"/>
    <cellStyle name="标题 3 2 3" xfId="572"/>
    <cellStyle name="标题 4 2 2 2" xfId="573"/>
    <cellStyle name="千位分隔 3 2 2" xfId="574"/>
    <cellStyle name="标题 4 2 2_2017年省对市(州)税收返还和转移支付预算" xfId="575"/>
    <cellStyle name="常规 11 2" xfId="576"/>
    <cellStyle name="标题 4 2 3" xfId="577"/>
    <cellStyle name="千位分隔 3 3" xfId="578"/>
    <cellStyle name="差_科技口6-30-35" xfId="579"/>
    <cellStyle name="标题 5 3" xfId="580"/>
    <cellStyle name="常规 47 2 2" xfId="581"/>
    <cellStyle name="差 2" xfId="582"/>
    <cellStyle name="差 2 2" xfId="583"/>
    <cellStyle name="差 2 2 3" xfId="584"/>
    <cellStyle name="未定义" xfId="585"/>
    <cellStyle name="差_10 2017年省对市（州）税收返还和转移支付预算分地区情况表（寺观教堂维修补助资金）(1)" xfId="586"/>
    <cellStyle name="差_Sheet20_四川省2017年省对市（州）税收返还和转移支付分地区预算（草案）--社保处" xfId="587"/>
    <cellStyle name="差_Sheet15_四川省2017年省对市（州）税收返还和转移支付分地区预算（草案）--社保处" xfId="588"/>
    <cellStyle name="好_2-45_四川省2017年省对市（州）税收返还和转移支付分地区预算（草案）--社保处" xfId="589"/>
    <cellStyle name="好_2-50_四川省2017年省对市（州）税收返还和转移支付分地区预算（草案）--社保处" xfId="590"/>
    <cellStyle name="计算 2 2_2017年省对市(州)税收返还和转移支付预算" xfId="591"/>
    <cellStyle name="差 2 3" xfId="592"/>
    <cellStyle name="差_2015财金互动汇总（加人行、补成都）_2017年省对市(州)税收返还和转移支付预算" xfId="593"/>
    <cellStyle name="差 2_四川省2017年省对市（州）税收返还和转移支付分地区预算（草案）--社保处" xfId="594"/>
    <cellStyle name="差_2015直接融资汇总表 4" xfId="595"/>
    <cellStyle name="好_18 2017年省对市（州）税收返还和转移支付预算分地区情况表（全省法院系统业务经费）(1)" xfId="596"/>
    <cellStyle name="差_11 2017年省对市（州）税收返还和转移支付预算分地区情况表（基层行政单位救灾专项资金）(1)" xfId="597"/>
    <cellStyle name="好_Sheet33" xfId="598"/>
    <cellStyle name="好_8 2017年省对市（州）税收返还和转移支付预算分地区情况表（民族事业发展资金）(1)" xfId="599"/>
    <cellStyle name="差_1-12_四川省2017年省对市（州）税收返还和转移支付分地区预算（草案）--社保处" xfId="600"/>
    <cellStyle name="链接单元格 2 2" xfId="601"/>
    <cellStyle name="差_123" xfId="602"/>
    <cellStyle name="差_国家级非物质文化遗产保护专项资金" xfId="603"/>
    <cellStyle name="差_13 2017年省对市（州）税收返还和转移支付预算分地区情况表（审计能力提升专项经费）(1)" xfId="604"/>
    <cellStyle name="常规 6 2_2017年省对市(州)税收返还和转移支付预算" xfId="605"/>
    <cellStyle name="差_14 2017年省对市（州）税收返还和转移支付预算分地区情况表（支持基层政权建设补助资金）(1)" xfId="606"/>
    <cellStyle name="差_15-省级防震减灾分情况" xfId="607"/>
    <cellStyle name="强调文字颜色 6 2_四川省2017年省对市（州）税收返还和转移支付分地区预算（草案）--社保处" xfId="608"/>
    <cellStyle name="差_18 2017年省对市（州）税收返还和转移支付预算分地区情况表（全省法院系统业务经费）(1)" xfId="609"/>
    <cellStyle name="差_26 地方纪检监察机关办案补助专项资金" xfId="610"/>
    <cellStyle name="好_11 2017年省对市（州）税收返还和转移支付预算分地区情况表（基层行政单位救灾专项资金）(1)" xfId="611"/>
    <cellStyle name="差_2 政法转移支付" xfId="612"/>
    <cellStyle name="差_2015财金互动汇总（加人行、补成都）" xfId="613"/>
    <cellStyle name="差_2015财金互动汇总（加人行、补成都） 2 2" xfId="614"/>
    <cellStyle name="差_2015财金互动汇总（加人行、补成都） 2 2_2017年省对市(州)税收返还和转移支付预算" xfId="615"/>
    <cellStyle name="差_2-65" xfId="616"/>
    <cellStyle name="差_2015财金互动汇总（加人行、补成都） 2 3" xfId="617"/>
    <cellStyle name="差_2015财金互动汇总（加人行、补成都） 2_2017年省对市(州)税收返还和转移支付预算" xfId="618"/>
    <cellStyle name="差_省级科技计划项目专项资金" xfId="619"/>
    <cellStyle name="常规 10 4" xfId="620"/>
    <cellStyle name="差_2015财金互动汇总（加人行、补成都） 3" xfId="621"/>
    <cellStyle name="差_2015财金互动汇总（加人行、补成都） 3_2017年省对市(州)税收返还和转移支付预算" xfId="622"/>
    <cellStyle name="差_2015财金互动汇总（加人行、补成都） 4" xfId="623"/>
    <cellStyle name="差_2015直接融资汇总表 2 3" xfId="624"/>
    <cellStyle name="差_2015直接融资汇总表 2_2017年省对市(州)税收返还和转移支付预算" xfId="625"/>
    <cellStyle name="汇总 2 2 2" xfId="626"/>
    <cellStyle name="差_汇总_1 2 3" xfId="627"/>
    <cellStyle name="好_23 铁路护路专项经费" xfId="628"/>
    <cellStyle name="差_2015直接融资汇总表 3" xfId="629"/>
    <cellStyle name="常规_社保基金预算报人大建议表样 3" xfId="630"/>
    <cellStyle name="差_2015直接融资汇总表_2017年省对市(州)税收返还和转移支付预算" xfId="631"/>
    <cellStyle name="差_国家文物保护专项资金" xfId="632"/>
    <cellStyle name="好_国家级非物质文化遗产保护专项资金" xfId="633"/>
    <cellStyle name="差_2017年省对市（州）税收返还和转移支付预算分地区情况表（华侨事务补助）(1)" xfId="634"/>
    <cellStyle name="差_21 禁毒补助经费" xfId="635"/>
    <cellStyle name="差_22 2017年省对市（州）税收返还和转移支付预算分地区情况表（交警业务经费）(1)" xfId="636"/>
    <cellStyle name="差_23 铁路护路专项经费" xfId="637"/>
    <cellStyle name="常规 9" xfId="638"/>
    <cellStyle name="差_2-45" xfId="639"/>
    <cellStyle name="样式 1 2" xfId="640"/>
    <cellStyle name="差_2-50" xfId="641"/>
    <cellStyle name="常规_2015年全省及省级财政收支执行及2016年预算草案表（20160120）企业处修改" xfId="642"/>
    <cellStyle name="差_2-46" xfId="643"/>
    <cellStyle name="常规 10 2 2 2" xfId="644"/>
    <cellStyle name="差_2-52" xfId="645"/>
    <cellStyle name="差_2-52_四川省2017年省对市（州）税收返还和转移支付分地区预算（草案）--社保处" xfId="646"/>
    <cellStyle name="好_%84表2：2016-2018年省级部门三年滚动规划报表" xfId="647"/>
    <cellStyle name="差_2-55" xfId="648"/>
    <cellStyle name="差_2-60" xfId="649"/>
    <cellStyle name="差_2-59_四川省2017年省对市（州）税收返还和转移支付分地区预算（草案）--社保处" xfId="650"/>
    <cellStyle name="差_2-62" xfId="651"/>
    <cellStyle name="差_2-67" xfId="652"/>
    <cellStyle name="好_1-12" xfId="653"/>
    <cellStyle name="差_Sheet26" xfId="654"/>
    <cellStyle name="差_2-67_四川省2017年省对市（州）税收返还和转移支付分地区预算（草案）--社保处" xfId="655"/>
    <cellStyle name="好_1-12_四川省2017年省对市（州）税收返还和转移支付分地区预算（草案）--社保处" xfId="656"/>
    <cellStyle name="差_2-财金互动" xfId="657"/>
    <cellStyle name="差_汇总_1 2" xfId="658"/>
    <cellStyle name="差_3 2017年省对市（州）税收返还和转移支付预算分地区情况表（到村任职）" xfId="659"/>
    <cellStyle name="差_3-义务教育均衡发展专项" xfId="660"/>
    <cellStyle name="差_4" xfId="661"/>
    <cellStyle name="差_4-12" xfId="662"/>
    <cellStyle name="差_地方纪检监察机关办案补助专项资金" xfId="663"/>
    <cellStyle name="差_4-8" xfId="664"/>
    <cellStyle name="差_4-9" xfId="665"/>
    <cellStyle name="差_4-农村义教“营养改善计划”" xfId="666"/>
    <cellStyle name="差_6-扶持民办教育专项" xfId="667"/>
    <cellStyle name="差_促进扩大信贷增量 3_四川省2017年省对市（州）税收返还和转移支付分地区预算（草案）--社保处" xfId="668"/>
    <cellStyle name="差_6-省级财政政府与社会资本合作项目综合补助资金" xfId="669"/>
    <cellStyle name="差_7-普惠金融政府和社会资本合作以奖代补资金" xfId="670"/>
    <cellStyle name="好_2-50" xfId="671"/>
    <cellStyle name="好_2-45" xfId="672"/>
    <cellStyle name="差_Sheet15" xfId="673"/>
    <cellStyle name="差_Sheet20" xfId="674"/>
    <cellStyle name="差_Sheet18_四川省2017年省对市（州）税收返还和转移支付分地区预算（草案）--社保处" xfId="675"/>
    <cellStyle name="差_促进扩大信贷增量 2 3" xfId="676"/>
    <cellStyle name="差_Sheet19_四川省2017年省对市（州）税收返还和转移支付分地区预算（草案）--社保处" xfId="677"/>
    <cellStyle name="差_Sheet2" xfId="678"/>
    <cellStyle name="好_2-52" xfId="679"/>
    <cellStyle name="差_Sheet22" xfId="680"/>
    <cellStyle name="好_2-52_四川省2017年省对市（州）税收返还和转移支付分地区预算（草案）--社保处" xfId="681"/>
    <cellStyle name="差_Sheet22_四川省2017年省对市（州）税收返还和转移支付分地区预算（草案）--社保处" xfId="682"/>
    <cellStyle name="常规 10 2 4" xfId="683"/>
    <cellStyle name="好_2-60" xfId="684"/>
    <cellStyle name="好_2-55" xfId="685"/>
    <cellStyle name="差_Sheet25" xfId="686"/>
    <cellStyle name="好_Sheet29_四川省2017年省对市（州）税收返还和转移支付分地区预算（草案）--社保处" xfId="687"/>
    <cellStyle name="解释性文本 2 2 3" xfId="688"/>
    <cellStyle name="好_2-60_四川省2017年省对市（州）税收返还和转移支付分地区预算（草案）--社保处" xfId="689"/>
    <cellStyle name="好_2-55_四川省2017年省对市（州）税收返还和转移支付分地区预算（草案）--社保处" xfId="690"/>
    <cellStyle name="差_Sheet25_四川省2017年省对市（州）税收返还和转移支付分地区预算（草案）--社保处" xfId="691"/>
    <cellStyle name="千位分隔 4" xfId="692"/>
    <cellStyle name="差_汇总_2 2_四川省2017年省对市（州）税收返还和转移支付分地区预算（草案）--社保处" xfId="693"/>
    <cellStyle name="差_少数民族文化事业发展专项资金" xfId="694"/>
    <cellStyle name="好_2-62" xfId="695"/>
    <cellStyle name="差_Sheet27" xfId="696"/>
    <cellStyle name="差_Sheet32" xfId="697"/>
    <cellStyle name="常规 30 2 2" xfId="698"/>
    <cellStyle name="常规 25 2 2" xfId="699"/>
    <cellStyle name="差_促进扩大信贷增量_四川省2017年省对市（州）税收返还和转移支付分地区预算（草案）--社保处" xfId="700"/>
    <cellStyle name="好_2-59" xfId="701"/>
    <cellStyle name="差_Sheet29" xfId="702"/>
    <cellStyle name="好_2-58" xfId="703"/>
    <cellStyle name="差_Sheet33" xfId="704"/>
    <cellStyle name="好_2-58_四川省2017年省对市（州）税收返还和转移支付分地区预算（草案）--社保处" xfId="705"/>
    <cellStyle name="差_Sheet33_四川省2017年省对市（州）税收返还和转移支付分地区预算（草案）--社保处" xfId="706"/>
    <cellStyle name="差_促进扩大信贷增量" xfId="707"/>
    <cellStyle name="差_促进扩大信贷增量 2 2" xfId="708"/>
    <cellStyle name="差_促进扩大信贷增量_2017年省对市(州)税收返还和转移支付预算" xfId="709"/>
    <cellStyle name="差_公共文化服务体系建设" xfId="710"/>
    <cellStyle name="差_汇总" xfId="711"/>
    <cellStyle name="差_汇总 2 2" xfId="712"/>
    <cellStyle name="差_汇总 2 2_2017年省对市(州)税收返还和转移支付预算" xfId="713"/>
    <cellStyle name="常规 10 4 3" xfId="714"/>
    <cellStyle name="差_汇总 2 3" xfId="715"/>
    <cellStyle name="好_1-政策性保险财政补助资金" xfId="716"/>
    <cellStyle name="差_汇总 2_2017年省对市(州)税收返还和转移支付预算" xfId="717"/>
    <cellStyle name="差_汇总 3" xfId="718"/>
    <cellStyle name="常规 30_2016年四川省省级一般公共预算支出执行情况表" xfId="719"/>
    <cellStyle name="差_汇总_1 2 2" xfId="720"/>
    <cellStyle name="差_汇总 3_2017年省对市(州)税收返还和转移支付预算" xfId="721"/>
    <cellStyle name="常规 17_2016年四川省省级一般公共预算支出执行情况表" xfId="722"/>
    <cellStyle name="差_汇总 3_四川省2017年省对市（州）税收返还和转移支付分地区预算（草案）--社保处" xfId="723"/>
    <cellStyle name="差_汇总 4" xfId="724"/>
    <cellStyle name="差_汇总_1" xfId="725"/>
    <cellStyle name="强调文字颜色 3 2_四川省2017年省对市（州）税收返还和转移支付分地区预算（草案）--社保处" xfId="726"/>
    <cellStyle name="差_汇总_1 3_2017年省对市(州)税收返还和转移支付预算" xfId="727"/>
    <cellStyle name="差_汇总_2" xfId="728"/>
    <cellStyle name="差_汇总_2 2" xfId="729"/>
    <cellStyle name="差_汇总_2 3" xfId="730"/>
    <cellStyle name="差_汇总_2 3_2017年省对市(州)税收返还和转移支付预算" xfId="731"/>
    <cellStyle name="差_汇总_2 3_四川省2017年省对市（州）税收返还和转移支付分地区预算（草案）--社保处" xfId="732"/>
    <cellStyle name="差_汇总_2_四川省2017年省对市（州）税收返还和转移支付分地区预算（草案）--社保处" xfId="733"/>
    <cellStyle name="差_汇总_四川省2017年省对市（州）税收返还和转移支付分地区预算（草案）--社保处" xfId="734"/>
    <cellStyle name="常规_2014年全省及省级财政收支执行及2015年预算草案表（20150123，自用稿）" xfId="735"/>
    <cellStyle name="差_美术馆公共图书馆文化馆（站）免费开放专项资金" xfId="736"/>
    <cellStyle name="差_其他工程费用计费" xfId="737"/>
    <cellStyle name="差_省级文化发展专项资金" xfId="738"/>
    <cellStyle name="差_省级文物保护专项资金" xfId="739"/>
    <cellStyle name="差_四川省2017年省对市（州）税收返还和转移支付分地区预算（草案）--教科文处" xfId="740"/>
    <cellStyle name="好_债券贴息计算器" xfId="741"/>
    <cellStyle name="差_四川省2017年省对市（州）税收返还和转移支付分地区预算（草案）--社保处" xfId="742"/>
    <cellStyle name="差_四川省2017年省对市（州）税收返还和转移支付分地区预算（草案）--债务金融处" xfId="743"/>
    <cellStyle name="差_体育场馆免费低收费开放补助资金" xfId="744"/>
    <cellStyle name="差_文化产业发展专项资金" xfId="745"/>
    <cellStyle name="差_宣传文化事业发展专项资金" xfId="746"/>
    <cellStyle name="千位分隔 2 2 3" xfId="747"/>
    <cellStyle name="差_债券贴息计算器" xfId="748"/>
    <cellStyle name="好_4-9" xfId="749"/>
    <cellStyle name="常规 7 2_2017年省对市(州)税收返还和转移支付预算" xfId="750"/>
    <cellStyle name="差_债券贴息计算器_四川省2017年省对市（州）税收返还和转移支付分地区预算（草案）--社保处" xfId="751"/>
    <cellStyle name="常规 10 2 2" xfId="752"/>
    <cellStyle name="常规 10 2 2_2017年省对市(州)税收返还和转移支付预算" xfId="753"/>
    <cellStyle name="常规 2 4 2 2" xfId="754"/>
    <cellStyle name="常规 10 2 3" xfId="755"/>
    <cellStyle name="常规 10 2_2017年省对市(州)税收返还和转移支付预算" xfId="756"/>
    <cellStyle name="常规 10 3" xfId="757"/>
    <cellStyle name="常规 10 3 2" xfId="758"/>
    <cellStyle name="好_Sheet32" xfId="759"/>
    <cellStyle name="好_Sheet27" xfId="760"/>
    <cellStyle name="常规 10 3_123" xfId="761"/>
    <cellStyle name="常规 10 4 2" xfId="762"/>
    <cellStyle name="常规 10_123" xfId="763"/>
    <cellStyle name="常规 11 2 2" xfId="764"/>
    <cellStyle name="常规 11 2 3" xfId="765"/>
    <cellStyle name="好_20 国防动员专项经费" xfId="766"/>
    <cellStyle name="常规 11 2_2017年省对市(州)税收返还和转移支付预算" xfId="767"/>
    <cellStyle name="常规 12" xfId="768"/>
    <cellStyle name="常规 12 2" xfId="769"/>
    <cellStyle name="常规 12 3" xfId="770"/>
    <cellStyle name="常规 12_123" xfId="771"/>
    <cellStyle name="常规 13" xfId="772"/>
    <cellStyle name="常规 13 2" xfId="773"/>
    <cellStyle name="强调文字颜色 5 2 2 3" xfId="774"/>
    <cellStyle name="常规 13_四川省2017年省对市（州）税收返还和转移支付分地区预算（草案）--社保处" xfId="775"/>
    <cellStyle name="常规 14" xfId="776"/>
    <cellStyle name="常规 14 2" xfId="777"/>
    <cellStyle name="常规 20 4" xfId="778"/>
    <cellStyle name="常规 15 4" xfId="779"/>
    <cellStyle name="好_促进扩大信贷增量 3" xfId="780"/>
    <cellStyle name="检查单元格 2 2 2" xfId="781"/>
    <cellStyle name="常规 21" xfId="782"/>
    <cellStyle name="常规 16" xfId="783"/>
    <cellStyle name="常规 21 2" xfId="784"/>
    <cellStyle name="常规 16 2" xfId="785"/>
    <cellStyle name="检查单元格 2 2 3" xfId="786"/>
    <cellStyle name="常规 22" xfId="787"/>
    <cellStyle name="常规 17" xfId="788"/>
    <cellStyle name="常规 22 2" xfId="789"/>
    <cellStyle name="常规 17 2" xfId="790"/>
    <cellStyle name="好 2_四川省2017年省对市（州）税收返还和转移支付分地区预算（草案）--社保处" xfId="791"/>
    <cellStyle name="常规 17 2 2" xfId="792"/>
    <cellStyle name="好_2015财金互动汇总（加人行、补成都）" xfId="793"/>
    <cellStyle name="常规 17 2_2016年四川省省级一般公共预算支出执行情况表" xfId="794"/>
    <cellStyle name="好_国家文物保护专项资金" xfId="795"/>
    <cellStyle name="常规 17 3" xfId="796"/>
    <cellStyle name="常规 17 4 2" xfId="797"/>
    <cellStyle name="常规 23" xfId="798"/>
    <cellStyle name="常规 18" xfId="799"/>
    <cellStyle name="常规 18 2" xfId="800"/>
    <cellStyle name="常规 24" xfId="801"/>
    <cellStyle name="常规 19" xfId="802"/>
    <cellStyle name="常规 2_省级科预算草案表1.14" xfId="803"/>
    <cellStyle name="好_9 2017年省对市（州）税收返还和转移支付预算分地区情况表（全省工商行政管理专项经费）(1)" xfId="804"/>
    <cellStyle name="常规 24 2" xfId="805"/>
    <cellStyle name="常规 19 2" xfId="806"/>
    <cellStyle name="常规 2" xfId="807"/>
    <cellStyle name="常规 2 2" xfId="808"/>
    <cellStyle name="好_4-14" xfId="809"/>
    <cellStyle name="常规 2 2 2" xfId="810"/>
    <cellStyle name="常规 2 2 2 2" xfId="811"/>
    <cellStyle name="好_促进扩大信贷增量 2 3" xfId="812"/>
    <cellStyle name="常规 2 2 2 3" xfId="813"/>
    <cellStyle name="好_2015财金互动汇总（加人行、补成都） 3_2017年省对市(州)税收返还和转移支付预算" xfId="814"/>
    <cellStyle name="常规 2 2 2_2017年省对市(州)税收返还和转移支付预算" xfId="815"/>
    <cellStyle name="好_4-20" xfId="816"/>
    <cellStyle name="好_4-15" xfId="817"/>
    <cellStyle name="常规 2 2 3" xfId="818"/>
    <cellStyle name="好_4-21" xfId="819"/>
    <cellStyle name="常规 2 2 4" xfId="820"/>
    <cellStyle name="常规 2 2_2017年省对市(州)税收返还和转移支付预算" xfId="821"/>
    <cellStyle name="常规 2 3" xfId="822"/>
    <cellStyle name="常规 2 3 3" xfId="823"/>
    <cellStyle name="好_13 2017年省对市（州）税收返还和转移支付预算分地区情况表（审计能力提升专项经费）(1)" xfId="824"/>
    <cellStyle name="常规 2 3 4" xfId="825"/>
    <cellStyle name="常规 9_123" xfId="826"/>
    <cellStyle name="常规 2 3 5" xfId="827"/>
    <cellStyle name="常规 2 3_2017年省对市(州)税收返还和转移支付预算" xfId="828"/>
    <cellStyle name="常规 2 4" xfId="829"/>
    <cellStyle name="警告文本 2 2_2017年省对市(州)税收返还和转移支付预算" xfId="830"/>
    <cellStyle name="常规 2 4 2" xfId="831"/>
    <cellStyle name="常规 2 5" xfId="832"/>
    <cellStyle name="常规 2 5 2" xfId="833"/>
    <cellStyle name="注释 2 2 3" xfId="834"/>
    <cellStyle name="常规 2_%84表2：2016-2018年省级部门三年滚动规划报表" xfId="835"/>
    <cellStyle name="常规 6 2 2 3" xfId="836"/>
    <cellStyle name="常规 20 2 2" xfId="837"/>
    <cellStyle name="常规 20 2_2016年社保基金收支执行及2017年预算草案表" xfId="838"/>
    <cellStyle name="常规 20 3" xfId="839"/>
    <cellStyle name="好_促进扩大信贷增量 2" xfId="840"/>
    <cellStyle name="常规 20_2015年全省及省级财政收支执行及2016年预算草案表（20160120）企业处修改" xfId="841"/>
    <cellStyle name="常规 21 2 2" xfId="842"/>
    <cellStyle name="好_27 妇女儿童事业发展专项资金" xfId="843"/>
    <cellStyle name="常规 21 3" xfId="844"/>
    <cellStyle name="常规 30" xfId="845"/>
    <cellStyle name="常规 25" xfId="846"/>
    <cellStyle name="常规 25 2_2016年社保基金收支执行及2017年预算草案表" xfId="847"/>
    <cellStyle name="常规 31_2016年社保基金收支执行及2017年预算草案表" xfId="848"/>
    <cellStyle name="常规 26_2016年社保基金收支执行及2017年预算草案表" xfId="849"/>
    <cellStyle name="常规 32" xfId="850"/>
    <cellStyle name="常规 27" xfId="851"/>
    <cellStyle name="常规 27 2" xfId="852"/>
    <cellStyle name="常规 27 2 2" xfId="853"/>
    <cellStyle name="常规 27 2_2016年四川省省级一般公共预算支出执行情况表" xfId="854"/>
    <cellStyle name="常规 27 3" xfId="855"/>
    <cellStyle name="常规 27_2016年四川省省级一般公共预算支出执行情况表" xfId="856"/>
    <cellStyle name="常规 33" xfId="857"/>
    <cellStyle name="常规 28" xfId="858"/>
    <cellStyle name="常规_省级科预算草案表1.14" xfId="859"/>
    <cellStyle name="常规 28 2" xfId="860"/>
    <cellStyle name="常规_省级科预算草案表1.14 2" xfId="861"/>
    <cellStyle name="常规 28 2 2" xfId="862"/>
    <cellStyle name="常规 28_2016年社保基金收支执行及2017年预算草案表" xfId="863"/>
    <cellStyle name="好_促进扩大信贷增量 2 2_2017年省对市(州)税收返还和转移支付预算" xfId="864"/>
    <cellStyle name="常规 34" xfId="865"/>
    <cellStyle name="常规 29" xfId="866"/>
    <cellStyle name="常规 3 2 2" xfId="867"/>
    <cellStyle name="常规_省级科预算草案表1.14 3" xfId="868"/>
    <cellStyle name="常规 3 2 2 2" xfId="869"/>
    <cellStyle name="常规 3 2 2 3" xfId="870"/>
    <cellStyle name="常规 3 2 2_2017年省对市(州)税收返还和转移支付预算" xfId="871"/>
    <cellStyle name="常规 3 2 3" xfId="872"/>
    <cellStyle name="常规 3 2 3 2" xfId="873"/>
    <cellStyle name="常规 3 2_2016年四川省省级一般公共预算支出执行情况表" xfId="874"/>
    <cellStyle name="常规 3 3 2" xfId="875"/>
    <cellStyle name="常规 3 3 3" xfId="876"/>
    <cellStyle name="常规 3 3_2017年省对市(州)税收返还和转移支付预算" xfId="877"/>
    <cellStyle name="常规 3 4" xfId="878"/>
    <cellStyle name="常规 6_123" xfId="879"/>
    <cellStyle name="常规 30 2_2016年四川省省级一般公共预算支出执行情况表" xfId="880"/>
    <cellStyle name="好_四川省2017年省对市（州）税收返还和转移支付分地区预算（草案）--教科文处" xfId="881"/>
    <cellStyle name="好_汇总 2" xfId="882"/>
    <cellStyle name="常规 30 3" xfId="883"/>
    <cellStyle name="常规 35" xfId="884"/>
    <cellStyle name="常规 4" xfId="885"/>
    <cellStyle name="常规 4 2" xfId="886"/>
    <cellStyle name="常规 4 2 2" xfId="887"/>
    <cellStyle name="常规 4 3" xfId="888"/>
    <cellStyle name="常规 4_123" xfId="889"/>
    <cellStyle name="常规 47 2" xfId="890"/>
    <cellStyle name="好_Sheet26_四川省2017年省对市（州）税收返还和转移支付分地区预算（草案）--社保处" xfId="891"/>
    <cellStyle name="常规 47 3" xfId="892"/>
    <cellStyle name="好_2" xfId="893"/>
    <cellStyle name="常规 47 4" xfId="894"/>
    <cellStyle name="常规_(陈诚修改稿)2006年全省及省级财政决算及07年预算执行情况表(A4 留底自用) 2" xfId="895"/>
    <cellStyle name="常规 47 4 2 2" xfId="896"/>
    <cellStyle name="常规_(陈诚修改稿)2006年全省及省级财政决算及07年预算执行情况表(A4 留底自用) 2 2 2" xfId="897"/>
    <cellStyle name="常规 48" xfId="898"/>
    <cellStyle name="常规 48 2" xfId="899"/>
    <cellStyle name="常规 48 2 2" xfId="900"/>
    <cellStyle name="好_4-8" xfId="901"/>
    <cellStyle name="常规 5 4" xfId="902"/>
    <cellStyle name="常规 6 2" xfId="903"/>
    <cellStyle name="好_22 2017年省对市（州）税收返还和转移支付预算分地区情况表（交警业务经费）(1)" xfId="904"/>
    <cellStyle name="常规 6 2 2" xfId="905"/>
    <cellStyle name="注释 2 2" xfId="906"/>
    <cellStyle name="好_博物馆纪念馆逐步免费开放补助资金" xfId="907"/>
    <cellStyle name="常规 6 2 2_2017年省对市(州)税收返还和转移支付预算" xfId="908"/>
    <cellStyle name="常规 6 2 3" xfId="909"/>
    <cellStyle name="常规 6 2 4" xfId="910"/>
    <cellStyle name="常规 6 3" xfId="911"/>
    <cellStyle name="常规 6 3 2" xfId="912"/>
    <cellStyle name="常规 6 3_123" xfId="913"/>
    <cellStyle name="常规 6 4" xfId="914"/>
    <cellStyle name="常规 7" xfId="915"/>
    <cellStyle name="常规 7 2 2" xfId="916"/>
    <cellStyle name="常规 8" xfId="917"/>
    <cellStyle name="常规 9 2 2" xfId="918"/>
    <cellStyle name="常规 9 2_123" xfId="919"/>
    <cellStyle name="常规 9 3" xfId="920"/>
    <cellStyle name="常规_(陈诚修改稿)2006年全省及省级财政决算及07年预算执行情况表(A4 留底自用)" xfId="921"/>
    <cellStyle name="常规_2017年省级预算" xfId="922"/>
    <cellStyle name="常规_国资决算以及执行情况0712 2 2" xfId="923"/>
    <cellStyle name="常规_基金分析表(99.3)" xfId="924"/>
    <cellStyle name="好 2" xfId="925"/>
    <cellStyle name="好 2 2" xfId="926"/>
    <cellStyle name="计算 2_四川省2017年省对市（州）税收返还和转移支付分地区预算（草案）--社保处" xfId="927"/>
    <cellStyle name="好_5-农村教师周转房建设" xfId="928"/>
    <cellStyle name="好 2 2 2" xfId="929"/>
    <cellStyle name="好 2 2 3" xfId="930"/>
    <cellStyle name="好_“三区”文化人才专项资金" xfId="931"/>
    <cellStyle name="好_10 2017年省对市（州）税收返还和转移支付预算分地区情况表（寺观教堂维修补助资金）(1)" xfId="932"/>
    <cellStyle name="好_10-扶持民族地区教育发展" xfId="933"/>
    <cellStyle name="好_12 2017年省对市（州）税收返还和转移支付预算分地区情况表（民族地区春节慰问经费）(1)" xfId="934"/>
    <cellStyle name="好_123" xfId="935"/>
    <cellStyle name="好_14 2017年省对市（州）税收返还和转移支付预算分地区情况表（支持基层政权建设补助资金）(1)" xfId="936"/>
    <cellStyle name="好_15-省级防震减灾分情况" xfId="937"/>
    <cellStyle name="好_19 征兵经费" xfId="938"/>
    <cellStyle name="好_6-扶持民办教育专项" xfId="939"/>
    <cellStyle name="好_2015财金互动汇总（加人行、补成都） 2" xfId="940"/>
    <cellStyle name="好_2015财金互动汇总（加人行、补成都） 2 2_2017年省对市(州)税收返还和转移支付预算" xfId="941"/>
    <cellStyle name="好_2015财金互动汇总（加人行、补成都） 2_2017年省对市(州)税收返还和转移支付预算" xfId="942"/>
    <cellStyle name="好_2015财金互动汇总（加人行、补成都）_2017年省对市(州)税收返还和转移支付预算" xfId="943"/>
    <cellStyle name="好_2015直接融资汇总表 2_2017年省对市(州)税收返还和转移支付预算" xfId="944"/>
    <cellStyle name="好_2015直接融资汇总表 3" xfId="945"/>
    <cellStyle name="好_Sheet14_四川省2017年省对市（州）税收返还和转移支付分地区预算（草案）--社保处" xfId="946"/>
    <cellStyle name="好_2015直接融资汇总表 3_2017年省对市(州)税收返还和转移支付预算" xfId="947"/>
    <cellStyle name="好_2015直接融资汇总表 4" xfId="948"/>
    <cellStyle name="好_2015直接融资汇总表_2017年省对市(州)税收返还和转移支付预算" xfId="949"/>
    <cellStyle name="链接单元格 2 2 2" xfId="950"/>
    <cellStyle name="好_2016年四川省省级一般公共预算支出执行情况表" xfId="951"/>
    <cellStyle name="好_宣传文化事业发展专项资金" xfId="952"/>
    <cellStyle name="好_25 消防部队大型装备建设补助经费" xfId="953"/>
    <cellStyle name="好_26 地方纪检监察机关办案补助专项资金" xfId="954"/>
    <cellStyle name="好_2-65" xfId="955"/>
    <cellStyle name="好_2-65_四川省2017年省对市（州）税收返还和转移支付分地区预算（草案）--社保处" xfId="956"/>
    <cellStyle name="好_2-67_四川省2017年省对市（州）税收返还和转移支付分地区预算（草案）--社保处" xfId="957"/>
    <cellStyle name="好_28 基层干训机构建设补助专项资金" xfId="958"/>
    <cellStyle name="好_汇总 3_2017年省对市(州)税收返还和转移支付预算" xfId="959"/>
    <cellStyle name="好_2-财金互动" xfId="960"/>
    <cellStyle name="好_2-义务教育经费保障机制改革" xfId="961"/>
    <cellStyle name="好_3 2017年省对市（州）税收返还和转移支付预算分地区情况表（到村任职）" xfId="962"/>
    <cellStyle name="好_3-创业担保贷款贴息及奖补" xfId="963"/>
    <cellStyle name="好_4-11" xfId="964"/>
    <cellStyle name="好_4-22" xfId="965"/>
    <cellStyle name="好_4-24" xfId="966"/>
    <cellStyle name="好_4-30" xfId="967"/>
    <cellStyle name="好_4-5" xfId="968"/>
    <cellStyle name="好_4-农村义教“营养改善计划”" xfId="969"/>
    <cellStyle name="好_5 2017年省对市（州）税收返还和转移支付预算分地区情况表（全国重点寺观教堂维修经费业生中央财政补助资金）(1)" xfId="970"/>
    <cellStyle name="好_6" xfId="971"/>
    <cellStyle name="好_6-省级财政政府与社会资本合作项目综合补助资金" xfId="972"/>
    <cellStyle name="好_促进扩大信贷增量 4" xfId="973"/>
    <cellStyle name="好_7 2017年省对市（州）税收返还和转移支付预算分地区情况表（省级旅游发展资金）(1)" xfId="974"/>
    <cellStyle name="好_7-普惠金融政府和社会资本合作以奖代补资金" xfId="975"/>
    <cellStyle name="好_促进扩大信贷增量 2 2" xfId="976"/>
    <cellStyle name="好_7-中等职业教育发展专项经费" xfId="977"/>
    <cellStyle name="好_Sheet14" xfId="978"/>
    <cellStyle name="好_Sheet20" xfId="979"/>
    <cellStyle name="好_Sheet15" xfId="980"/>
    <cellStyle name="好_Sheet16" xfId="981"/>
    <cellStyle name="好_Sheet16_四川省2017年省对市（州）税收返还和转移支付分地区预算（草案）--社保处" xfId="982"/>
    <cellStyle name="输出 2 2 2" xfId="983"/>
    <cellStyle name="好_Sheet18_四川省2017年省对市（州）税收返还和转移支付分地区预算（草案）--社保处" xfId="984"/>
    <cellStyle name="好_Sheet19" xfId="985"/>
    <cellStyle name="好_Sheet22_四川省2017年省对市（州）税收返还和转移支付分地区预算（草案）--社保处" xfId="986"/>
    <cellStyle name="好_Sheet25" xfId="987"/>
    <cellStyle name="好_Sheet25_四川省2017年省对市（州）税收返还和转移支付分地区预算（草案）--社保处" xfId="988"/>
    <cellStyle name="好_Sheet32_四川省2017年省对市（州）税收返还和转移支付分地区预算（草案）--社保处" xfId="989"/>
    <cellStyle name="好_Sheet27_四川省2017年省对市（州）税收返还和转移支付分地区预算（草案）--社保处" xfId="990"/>
    <cellStyle name="好_Sheet29" xfId="991"/>
    <cellStyle name="好_Sheet7" xfId="992"/>
    <cellStyle name="好_促进扩大信贷增量" xfId="993"/>
    <cellStyle name="好_促进扩大信贷增量 2_2017年省对市(州)税收返还和转移支付预算" xfId="994"/>
    <cellStyle name="好_促进扩大信贷增量 2_四川省2017年省对市（州）税收返还和转移支付分地区预算（草案）--社保处" xfId="995"/>
    <cellStyle name="检查单元格 2 3" xfId="996"/>
    <cellStyle name="好_促进扩大信贷增量 3_2017年省对市(州)税收返还和转移支付预算" xfId="997"/>
    <cellStyle name="好_促进扩大信贷增量_四川省2017年省对市（州）税收返还和转移支付分地区预算（草案）--社保处" xfId="998"/>
    <cellStyle name="好_地方纪检监察机关办案补助专项资金_四川省2017年省对市（州）税收返还和转移支付分地区预算（草案）--社保处" xfId="999"/>
    <cellStyle name="好_公共文化服务体系建设" xfId="1000"/>
    <cellStyle name="好_汇总" xfId="1001"/>
    <cellStyle name="好_汇总 2 2" xfId="1002"/>
    <cellStyle name="好_汇总 2 2_2017年省对市(州)税收返还和转移支付预算" xfId="1003"/>
    <cellStyle name="好_汇总 2 2_四川省2017年省对市（州）税收返还和转移支付分地区预算（草案）--社保处" xfId="1004"/>
    <cellStyle name="好_汇总 2 3" xfId="1005"/>
    <cellStyle name="好_汇总 2_2017年省对市(州)税收返还和转移支付预算" xfId="1006"/>
    <cellStyle name="好_汇总 2_四川省2017年省对市（州）税收返还和转移支付分地区预算（草案）--社保处" xfId="1007"/>
    <cellStyle name="好_汇总 3" xfId="1008"/>
    <cellStyle name="好_汇总 4" xfId="1009"/>
    <cellStyle name="汇总 2 2" xfId="1010"/>
    <cellStyle name="强调文字颜色 6 2 2" xfId="1011"/>
    <cellStyle name="好_科技口6-30-35" xfId="1012"/>
    <cellStyle name="好_美术馆公共图书馆文化馆（站）免费开放专项资金" xfId="1013"/>
    <cellStyle name="好_其他工程费用计费" xfId="1014"/>
    <cellStyle name="好_其他工程费用计费_四川省2017年省对市（州）税收返还和转移支付分地区预算（草案）--社保处" xfId="1015"/>
    <cellStyle name="好_省级科技计划项目专项资金" xfId="1016"/>
    <cellStyle name="好_省级体育专项资金" xfId="1017"/>
    <cellStyle name="好_四川省2017年省对市（州）税收返还和转移支付分地区预算（草案）--债务金融处" xfId="1018"/>
    <cellStyle name="好_体育场馆免费低收费开放补助资金" xfId="1019"/>
    <cellStyle name="汇总 2" xfId="1020"/>
    <cellStyle name="警告文本 2 2 2" xfId="1021"/>
    <cellStyle name="汇总 2 2 3" xfId="1022"/>
    <cellStyle name="汇总 2 2_2017年省对市(州)税收返还和转移支付预算" xfId="1023"/>
    <cellStyle name="计算 2" xfId="1024"/>
    <cellStyle name="计算 2 2" xfId="1025"/>
    <cellStyle name="计算 2 2 2" xfId="1026"/>
    <cellStyle name="计算 2 2 3" xfId="1027"/>
    <cellStyle name="计算 2 3" xfId="1028"/>
    <cellStyle name="检查单元格 2 2_2017年省对市(州)税收返还和转移支付预算" xfId="1029"/>
    <cellStyle name="解释性文本 2" xfId="1030"/>
    <cellStyle name="解释性文本 2 2_2017年省对市(州)税收返还和转移支付预算" xfId="1031"/>
    <cellStyle name="强调文字颜色 2 2_四川省2017年省对市（州）税收返还和转移支付分地区预算（草案）--社保处" xfId="1032"/>
    <cellStyle name="警告文本 2 2 3" xfId="1033"/>
    <cellStyle name="链接单元格 2" xfId="1034"/>
    <cellStyle name="链接单元格 2 2 3" xfId="1035"/>
    <cellStyle name="链接单元格 2 2_2017年省对市(州)税收返还和转移支付预算" xfId="1036"/>
    <cellStyle name="链接单元格 2 3" xfId="1037"/>
    <cellStyle name="普通_97-917" xfId="1038"/>
    <cellStyle name="千分位[0]_laroux" xfId="1039"/>
    <cellStyle name="千位[0]_ 表八" xfId="1040"/>
    <cellStyle name="千位_ 表八" xfId="1041"/>
    <cellStyle name="千位分隔 2" xfId="1042"/>
    <cellStyle name="千位分隔 2 2" xfId="1043"/>
    <cellStyle name="千位分隔 2 2 2" xfId="1044"/>
    <cellStyle name="千位分隔 2 2 2 2" xfId="1045"/>
    <cellStyle name="千位分隔 2 2 2 3" xfId="1046"/>
    <cellStyle name="千位分隔 2 2 4" xfId="1047"/>
    <cellStyle name="千位分隔 2 3" xfId="1048"/>
    <cellStyle name="千位分隔 2 3 2" xfId="1049"/>
    <cellStyle name="千位分隔 2 3 3" xfId="1050"/>
    <cellStyle name="千位分隔 2 4" xfId="1051"/>
    <cellStyle name="千位分隔 3 4" xfId="1052"/>
    <cellStyle name="强调文字颜色 1 2 2 2" xfId="1053"/>
    <cellStyle name="强调文字颜色 1 2 2 3" xfId="1054"/>
    <cellStyle name="强调文字颜色 2 2" xfId="1055"/>
    <cellStyle name="强调文字颜色 2 2 2 3" xfId="1056"/>
    <cellStyle name="强调文字颜色 2 2 2_2017年省对市(州)税收返还和转移支付预算" xfId="1057"/>
    <cellStyle name="强调文字颜色 3 2" xfId="1058"/>
    <cellStyle name="强调文字颜色 3 2 2" xfId="1059"/>
    <cellStyle name="适中 2 3" xfId="1060"/>
    <cellStyle name="强调文字颜色 3 2 2 2" xfId="1061"/>
    <cellStyle name="强调文字颜色 3 2 2 3" xfId="1062"/>
    <cellStyle name="强调文字颜色 3 2 2_2017年省对市(州)税收返还和转移支付预算" xfId="1063"/>
    <cellStyle name="强调文字颜色 3 2 3" xfId="1064"/>
    <cellStyle name="强调文字颜色 4 2 2 2" xfId="1065"/>
    <cellStyle name="强调文字颜色 4 2 2_2017年省对市(州)税收返还和转移支付预算" xfId="1066"/>
    <cellStyle name="强调文字颜色 4 2 3" xfId="1067"/>
    <cellStyle name="强调文字颜色 5 2" xfId="1068"/>
    <cellStyle name="强调文字颜色 5 2 2" xfId="1069"/>
    <cellStyle name="强调文字颜色 5 2 2 2" xfId="1070"/>
    <cellStyle name="强调文字颜色 5 2 3" xfId="1071"/>
    <cellStyle name="强调文字颜色 5 2_四川省2017年省对市（州）税收返还和转移支付分地区预算（草案）--社保处" xfId="1072"/>
    <cellStyle name="强调文字颜色 6 2" xfId="1073"/>
    <cellStyle name="强调文字颜色 6 2 2 2" xfId="1074"/>
    <cellStyle name="强调文字颜色 6 2 2 3" xfId="1075"/>
    <cellStyle name="强调文字颜色 6 2 2_2017年省对市(州)税收返还和转移支付预算" xfId="1076"/>
    <cellStyle name="强调文字颜色 6 2 3" xfId="1077"/>
    <cellStyle name="适中 2 2" xfId="1078"/>
    <cellStyle name="适中 2 2 2" xfId="1079"/>
    <cellStyle name="适中 2 2 3" xfId="1080"/>
    <cellStyle name="适中 2 2_2017年省对市(州)税收返还和转移支付预算" xfId="1081"/>
    <cellStyle name="适中 2_四川省2017年省对市（州）税收返还和转移支付分地区预算（草案）--社保处" xfId="1082"/>
    <cellStyle name="输出 2" xfId="1083"/>
    <cellStyle name="输出 2 2" xfId="1084"/>
    <cellStyle name="输出 2 2 3" xfId="1085"/>
    <cellStyle name="输出 2 3" xfId="1086"/>
    <cellStyle name="输出 2_四川省2017年省对市（州）税收返还和转移支付分地区预算（草案）--社保处" xfId="1087"/>
    <cellStyle name="输入 2" xfId="1088"/>
    <cellStyle name="输入 2 2" xfId="1089"/>
    <cellStyle name="输入 2 3" xfId="1090"/>
    <cellStyle name="输入 2_四川省2017年省对市（州）税收返还和转移支付分地区预算（草案）--社保处" xfId="1091"/>
    <cellStyle name="样式 1" xfId="1092"/>
    <cellStyle name="注释 2" xfId="1093"/>
    <cellStyle name="注释 2 3" xfId="1094"/>
    <cellStyle name="注释 2_四川省2017年省对市（州）税收返还和转移支付分地区预算（草案）--社保处" xfId="10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c\&#26700;&#38754;\3&#26376;6&#26085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1608;&#22303;\2020&#24180;\03-&#26085;&#24120;&#24037;&#20316;\15-&#25919;&#24220;&#39044;&#31639;\2020&#24180;&#22320;&#26041;&#36130;&#25919;&#39044;&#31639;&#34920;-&#20165;&#34920;&#19968;&#12289;&#20108;&#12289;&#19977;&#12289;&#20061;(3.10)&#23450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九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="79" zoomScaleNormal="79" zoomScaleSheetLayoutView="100" workbookViewId="0" topLeftCell="A7">
      <selection activeCell="F29" sqref="A1:IV65536"/>
    </sheetView>
  </sheetViews>
  <sheetFormatPr defaultColWidth="9.00390625" defaultRowHeight="19.5" customHeight="1"/>
  <cols>
    <col min="1" max="1" width="53.50390625" style="220" customWidth="1"/>
    <col min="2" max="2" width="40.875" style="220" customWidth="1"/>
    <col min="3" max="16384" width="9.00390625" style="220" customWidth="1"/>
  </cols>
  <sheetData>
    <row r="1" ht="33" customHeight="1">
      <c r="A1" s="221" t="s">
        <v>0</v>
      </c>
    </row>
    <row r="2" spans="1:2" ht="49.5" customHeight="1">
      <c r="A2" s="222" t="s">
        <v>1</v>
      </c>
      <c r="B2" s="222"/>
    </row>
    <row r="3" spans="1:2" ht="26.25" customHeight="1">
      <c r="A3" s="223"/>
      <c r="B3" s="224" t="s">
        <v>2</v>
      </c>
    </row>
    <row r="4" spans="1:2" ht="33" customHeight="1">
      <c r="A4" s="225" t="s">
        <v>3</v>
      </c>
      <c r="B4" s="225" t="s">
        <v>4</v>
      </c>
    </row>
    <row r="5" spans="1:2" ht="33" customHeight="1">
      <c r="A5" s="226" t="s">
        <v>5</v>
      </c>
      <c r="B5" s="227">
        <f>SUM(B6:B21)</f>
        <v>32690</v>
      </c>
    </row>
    <row r="6" spans="1:2" ht="33" customHeight="1">
      <c r="A6" s="228" t="s">
        <v>6</v>
      </c>
      <c r="B6" s="203">
        <v>11810</v>
      </c>
    </row>
    <row r="7" spans="1:2" ht="33" customHeight="1">
      <c r="A7" s="228" t="s">
        <v>7</v>
      </c>
      <c r="B7" s="203"/>
    </row>
    <row r="8" spans="1:2" ht="33" customHeight="1">
      <c r="A8" s="228" t="s">
        <v>8</v>
      </c>
      <c r="B8" s="203">
        <v>3900</v>
      </c>
    </row>
    <row r="9" spans="1:2" ht="33" customHeight="1">
      <c r="A9" s="228" t="s">
        <v>9</v>
      </c>
      <c r="B9" s="203"/>
    </row>
    <row r="10" spans="1:2" ht="33" customHeight="1">
      <c r="A10" s="228" t="s">
        <v>10</v>
      </c>
      <c r="B10" s="203">
        <v>1100</v>
      </c>
    </row>
    <row r="11" spans="1:2" ht="33" customHeight="1">
      <c r="A11" s="228" t="s">
        <v>11</v>
      </c>
      <c r="B11" s="203">
        <v>1300</v>
      </c>
    </row>
    <row r="12" spans="1:2" ht="33" customHeight="1">
      <c r="A12" s="228" t="s">
        <v>12</v>
      </c>
      <c r="B12" s="203">
        <v>1900</v>
      </c>
    </row>
    <row r="13" spans="1:2" ht="33" customHeight="1">
      <c r="A13" s="228" t="s">
        <v>13</v>
      </c>
      <c r="B13" s="203">
        <v>580</v>
      </c>
    </row>
    <row r="14" spans="1:2" ht="33" customHeight="1">
      <c r="A14" s="228" t="s">
        <v>14</v>
      </c>
      <c r="B14" s="203">
        <v>650</v>
      </c>
    </row>
    <row r="15" spans="1:2" ht="33" customHeight="1">
      <c r="A15" s="228" t="s">
        <v>15</v>
      </c>
      <c r="B15" s="203">
        <v>230</v>
      </c>
    </row>
    <row r="16" spans="1:2" ht="33" customHeight="1">
      <c r="A16" s="228" t="s">
        <v>16</v>
      </c>
      <c r="B16" s="203">
        <v>800</v>
      </c>
    </row>
    <row r="17" spans="1:2" ht="33" customHeight="1">
      <c r="A17" s="228" t="s">
        <v>17</v>
      </c>
      <c r="B17" s="203">
        <v>1150</v>
      </c>
    </row>
    <row r="18" spans="1:2" ht="33" customHeight="1">
      <c r="A18" s="228" t="s">
        <v>18</v>
      </c>
      <c r="B18" s="203">
        <v>1500</v>
      </c>
    </row>
    <row r="19" spans="1:2" ht="33" customHeight="1">
      <c r="A19" s="228" t="s">
        <v>19</v>
      </c>
      <c r="B19" s="203">
        <v>7170</v>
      </c>
    </row>
    <row r="20" spans="1:2" ht="33" customHeight="1">
      <c r="A20" s="228" t="s">
        <v>20</v>
      </c>
      <c r="B20" s="203">
        <v>200</v>
      </c>
    </row>
    <row r="21" spans="1:2" ht="33" customHeight="1">
      <c r="A21" s="228" t="s">
        <v>21</v>
      </c>
      <c r="B21" s="229">
        <v>400</v>
      </c>
    </row>
    <row r="22" spans="1:2" ht="33" customHeight="1">
      <c r="A22" s="226" t="s">
        <v>22</v>
      </c>
      <c r="B22" s="227">
        <f>SUM(B23:B29)</f>
        <v>21910</v>
      </c>
    </row>
    <row r="23" spans="1:2" ht="33" customHeight="1">
      <c r="A23" s="228" t="s">
        <v>23</v>
      </c>
      <c r="B23" s="203">
        <v>4800</v>
      </c>
    </row>
    <row r="24" spans="1:2" ht="33" customHeight="1">
      <c r="A24" s="228" t="s">
        <v>24</v>
      </c>
      <c r="B24" s="203">
        <v>2560</v>
      </c>
    </row>
    <row r="25" spans="1:2" ht="33" customHeight="1">
      <c r="A25" s="228" t="s">
        <v>25</v>
      </c>
      <c r="B25" s="203">
        <v>4800</v>
      </c>
    </row>
    <row r="26" spans="1:2" ht="33" customHeight="1">
      <c r="A26" s="228" t="s">
        <v>26</v>
      </c>
      <c r="B26" s="203"/>
    </row>
    <row r="27" spans="1:2" ht="33" customHeight="1">
      <c r="A27" s="230" t="s">
        <v>27</v>
      </c>
      <c r="B27" s="203">
        <v>9200</v>
      </c>
    </row>
    <row r="28" spans="1:2" ht="33" customHeight="1">
      <c r="A28" s="231" t="s">
        <v>28</v>
      </c>
      <c r="B28" s="203"/>
    </row>
    <row r="29" spans="1:2" ht="33" customHeight="1">
      <c r="A29" s="228" t="s">
        <v>29</v>
      </c>
      <c r="B29" s="203">
        <v>550</v>
      </c>
    </row>
    <row r="30" spans="1:2" ht="33" customHeight="1">
      <c r="A30" s="202" t="s">
        <v>30</v>
      </c>
      <c r="B30" s="203">
        <f>SUM(B5,B22)</f>
        <v>54600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6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SheetLayoutView="100" workbookViewId="0" topLeftCell="A6">
      <selection activeCell="B20" sqref="B20"/>
    </sheetView>
  </sheetViews>
  <sheetFormatPr defaultColWidth="28.50390625" defaultRowHeight="13.5"/>
  <cols>
    <col min="1" max="1" width="52.25390625" style="49" customWidth="1"/>
    <col min="2" max="2" width="45.50390625" style="70" customWidth="1"/>
    <col min="3" max="16384" width="28.50390625" style="49" customWidth="1"/>
  </cols>
  <sheetData>
    <row r="1" ht="27" customHeight="1">
      <c r="A1" s="4" t="s">
        <v>1208</v>
      </c>
    </row>
    <row r="2" spans="1:2" ht="25.5">
      <c r="A2" s="52" t="s">
        <v>1209</v>
      </c>
      <c r="B2" s="53"/>
    </row>
    <row r="3" spans="1:2" ht="30.75" customHeight="1">
      <c r="A3" s="71"/>
      <c r="B3" s="72" t="s">
        <v>2</v>
      </c>
    </row>
    <row r="4" spans="1:2" ht="36" customHeight="1">
      <c r="A4" s="73" t="s">
        <v>1210</v>
      </c>
      <c r="B4" s="74" t="s">
        <v>4</v>
      </c>
    </row>
    <row r="5" spans="1:4" ht="36" customHeight="1">
      <c r="A5" s="75" t="s">
        <v>1145</v>
      </c>
      <c r="B5" s="76">
        <v>70</v>
      </c>
      <c r="C5" s="77"/>
      <c r="D5" s="77"/>
    </row>
    <row r="6" spans="1:2" s="48" customFormat="1" ht="36" customHeight="1">
      <c r="A6" s="78" t="s">
        <v>1148</v>
      </c>
      <c r="B6" s="79"/>
    </row>
    <row r="7" spans="1:2" ht="36" customHeight="1">
      <c r="A7" s="78" t="s">
        <v>1151</v>
      </c>
      <c r="B7" s="79"/>
    </row>
    <row r="8" spans="1:2" ht="36" customHeight="1">
      <c r="A8" s="78" t="s">
        <v>1153</v>
      </c>
      <c r="B8" s="79"/>
    </row>
    <row r="9" spans="1:2" ht="36" customHeight="1">
      <c r="A9" s="78" t="s">
        <v>1156</v>
      </c>
      <c r="B9" s="79"/>
    </row>
    <row r="10" spans="1:2" ht="36" customHeight="1">
      <c r="A10" s="78" t="s">
        <v>1157</v>
      </c>
      <c r="B10" s="79"/>
    </row>
    <row r="11" spans="1:2" ht="36" customHeight="1">
      <c r="A11" s="78" t="s">
        <v>1159</v>
      </c>
      <c r="B11" s="79"/>
    </row>
    <row r="12" spans="1:2" ht="36" customHeight="1">
      <c r="A12" s="80" t="s">
        <v>1161</v>
      </c>
      <c r="B12" s="79"/>
    </row>
    <row r="13" spans="1:2" ht="36" customHeight="1">
      <c r="A13" s="78" t="s">
        <v>1162</v>
      </c>
      <c r="B13" s="79">
        <v>70</v>
      </c>
    </row>
    <row r="14" spans="1:2" ht="36" customHeight="1">
      <c r="A14" s="75" t="s">
        <v>1163</v>
      </c>
      <c r="B14" s="76"/>
    </row>
    <row r="15" spans="1:2" ht="36" customHeight="1">
      <c r="A15" s="78" t="s">
        <v>1164</v>
      </c>
      <c r="B15" s="79"/>
    </row>
    <row r="16" spans="1:2" ht="36" customHeight="1">
      <c r="A16" s="78" t="s">
        <v>1165</v>
      </c>
      <c r="B16" s="79"/>
    </row>
    <row r="17" spans="1:2" ht="36" customHeight="1">
      <c r="A17" s="75" t="s">
        <v>1168</v>
      </c>
      <c r="B17" s="76"/>
    </row>
    <row r="18" spans="1:2" ht="36" customHeight="1">
      <c r="A18" s="78" t="s">
        <v>1170</v>
      </c>
      <c r="B18" s="79"/>
    </row>
    <row r="19" spans="1:2" ht="36" customHeight="1">
      <c r="A19" s="81"/>
      <c r="B19" s="79"/>
    </row>
    <row r="20" spans="1:2" ht="36" customHeight="1">
      <c r="A20" s="82" t="s">
        <v>1211</v>
      </c>
      <c r="B20" s="76">
        <v>70</v>
      </c>
    </row>
    <row r="21" spans="1:2" ht="36" customHeight="1">
      <c r="A21" s="82" t="s">
        <v>1178</v>
      </c>
      <c r="B21" s="76"/>
    </row>
    <row r="22" spans="1:2" ht="36" customHeight="1">
      <c r="A22" s="82" t="s">
        <v>1179</v>
      </c>
      <c r="B22" s="76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zoomScaleSheetLayoutView="100" workbookViewId="0" topLeftCell="A1">
      <selection activeCell="B9" sqref="B9"/>
    </sheetView>
  </sheetViews>
  <sheetFormatPr defaultColWidth="23.25390625" defaultRowHeight="13.5"/>
  <cols>
    <col min="1" max="1" width="55.625" style="50" customWidth="1"/>
    <col min="2" max="2" width="39.75390625" style="51" customWidth="1"/>
    <col min="3" max="16384" width="23.25390625" style="50" customWidth="1"/>
  </cols>
  <sheetData>
    <row r="1" ht="21.75" customHeight="1">
      <c r="A1" s="4" t="s">
        <v>1212</v>
      </c>
    </row>
    <row r="2" spans="1:2" ht="30" customHeight="1">
      <c r="A2" s="52" t="s">
        <v>1181</v>
      </c>
      <c r="B2" s="53"/>
    </row>
    <row r="3" spans="1:2" ht="33.75" customHeight="1">
      <c r="A3" s="54"/>
      <c r="B3" s="55" t="s">
        <v>2</v>
      </c>
    </row>
    <row r="4" spans="1:2" ht="39.75" customHeight="1">
      <c r="A4" s="56" t="s">
        <v>1144</v>
      </c>
      <c r="B4" s="57" t="s">
        <v>4</v>
      </c>
    </row>
    <row r="5" spans="1:2" s="47" customFormat="1" ht="39.75" customHeight="1">
      <c r="A5" s="58" t="s">
        <v>1182</v>
      </c>
      <c r="B5" s="59">
        <v>49</v>
      </c>
    </row>
    <row r="6" spans="1:2" s="47" customFormat="1" ht="39.75" customHeight="1">
      <c r="A6" s="60" t="s">
        <v>1183</v>
      </c>
      <c r="B6" s="61">
        <v>49</v>
      </c>
    </row>
    <row r="7" spans="1:2" s="47" customFormat="1" ht="39.75" customHeight="1">
      <c r="A7" s="60" t="s">
        <v>1184</v>
      </c>
      <c r="B7" s="61"/>
    </row>
    <row r="8" spans="1:2" s="47" customFormat="1" ht="39.75" customHeight="1">
      <c r="A8" s="62" t="s">
        <v>1188</v>
      </c>
      <c r="B8" s="61"/>
    </row>
    <row r="9" spans="1:2" s="47" customFormat="1" ht="39.75" customHeight="1">
      <c r="A9" s="60" t="s">
        <v>1189</v>
      </c>
      <c r="B9" s="61"/>
    </row>
    <row r="10" spans="1:2" s="47" customFormat="1" ht="39.75" customHeight="1">
      <c r="A10" s="60" t="s">
        <v>1190</v>
      </c>
      <c r="B10" s="61"/>
    </row>
    <row r="11" spans="1:2" s="48" customFormat="1" ht="39.75" customHeight="1">
      <c r="A11" s="60" t="s">
        <v>1213</v>
      </c>
      <c r="B11" s="61"/>
    </row>
    <row r="12" spans="1:2" s="49" customFormat="1" ht="39.75" customHeight="1">
      <c r="A12" s="60" t="s">
        <v>1202</v>
      </c>
      <c r="B12" s="61"/>
    </row>
    <row r="13" spans="1:2" s="48" customFormat="1" ht="39.75" customHeight="1">
      <c r="A13" s="58" t="s">
        <v>1203</v>
      </c>
      <c r="B13" s="59">
        <v>21</v>
      </c>
    </row>
    <row r="14" spans="1:2" s="48" customFormat="1" ht="39.75" customHeight="1">
      <c r="A14" s="60" t="s">
        <v>1214</v>
      </c>
      <c r="B14" s="61"/>
    </row>
    <row r="15" spans="1:2" s="48" customFormat="1" ht="39.75" customHeight="1">
      <c r="A15" s="60" t="s">
        <v>1215</v>
      </c>
      <c r="B15" s="61"/>
    </row>
    <row r="16" spans="1:2" s="49" customFormat="1" ht="39.75" customHeight="1">
      <c r="A16" s="60" t="s">
        <v>1216</v>
      </c>
      <c r="B16" s="61">
        <v>21</v>
      </c>
    </row>
    <row r="17" spans="1:2" s="48" customFormat="1" ht="39.75" customHeight="1">
      <c r="A17" s="60" t="s">
        <v>1205</v>
      </c>
      <c r="B17" s="61">
        <v>21</v>
      </c>
    </row>
    <row r="18" spans="1:2" s="48" customFormat="1" ht="39.75" customHeight="1">
      <c r="A18" s="60"/>
      <c r="B18" s="61"/>
    </row>
    <row r="19" spans="1:2" s="48" customFormat="1" ht="39.75" customHeight="1">
      <c r="A19" s="63" t="s">
        <v>1217</v>
      </c>
      <c r="B19" s="59">
        <v>70</v>
      </c>
    </row>
    <row r="20" spans="1:2" s="48" customFormat="1" ht="39.75" customHeight="1">
      <c r="A20" s="63" t="s">
        <v>1207</v>
      </c>
      <c r="B20" s="59"/>
    </row>
    <row r="21" spans="1:2" s="48" customFormat="1" ht="14.25">
      <c r="A21" s="49"/>
      <c r="B21" s="64"/>
    </row>
    <row r="22" spans="1:2" s="48" customFormat="1" ht="14.25">
      <c r="A22" s="49"/>
      <c r="B22" s="64"/>
    </row>
    <row r="23" spans="1:2" s="48" customFormat="1" ht="14.25">
      <c r="A23" s="49"/>
      <c r="B23" s="64"/>
    </row>
    <row r="24" spans="1:2" s="48" customFormat="1" ht="14.25">
      <c r="A24" s="49"/>
      <c r="B24" s="64"/>
    </row>
    <row r="25" spans="1:2" s="48" customFormat="1" ht="14.25">
      <c r="A25" s="49"/>
      <c r="B25" s="64"/>
    </row>
    <row r="26" spans="1:2" s="48" customFormat="1" ht="14.25">
      <c r="A26" s="49"/>
      <c r="B26" s="64"/>
    </row>
    <row r="27" s="49" customFormat="1" ht="14.25">
      <c r="B27" s="65"/>
    </row>
    <row r="28" spans="1:2" s="48" customFormat="1" ht="14.25">
      <c r="A28" s="49"/>
      <c r="B28" s="65"/>
    </row>
    <row r="29" spans="1:2" s="48" customFormat="1" ht="14.25">
      <c r="A29" s="49"/>
      <c r="B29" s="65"/>
    </row>
    <row r="30" s="49" customFormat="1" ht="14.25">
      <c r="B30" s="65"/>
    </row>
    <row r="31" spans="1:2" s="48" customFormat="1" ht="14.25">
      <c r="A31" s="49"/>
      <c r="B31" s="65"/>
    </row>
    <row r="32" spans="1:2" s="48" customFormat="1" ht="14.25">
      <c r="A32" s="49"/>
      <c r="B32" s="65"/>
    </row>
    <row r="33" spans="1:2" s="48" customFormat="1" ht="14.25">
      <c r="A33" s="49"/>
      <c r="B33" s="65"/>
    </row>
    <row r="34" s="49" customFormat="1" ht="14.25">
      <c r="B34" s="64"/>
    </row>
    <row r="35" spans="1:2" s="48" customFormat="1" ht="14.25">
      <c r="A35" s="49"/>
      <c r="B35" s="64"/>
    </row>
    <row r="36" spans="1:2" s="48" customFormat="1" ht="14.25">
      <c r="A36" s="49"/>
      <c r="B36" s="64"/>
    </row>
    <row r="37" spans="1:2" s="49" customFormat="1" ht="15">
      <c r="A37" s="66"/>
      <c r="B37" s="64"/>
    </row>
    <row r="38" s="49" customFormat="1" ht="14.25">
      <c r="B38" s="64"/>
    </row>
    <row r="39" s="49" customFormat="1" ht="14.25">
      <c r="B39" s="64"/>
    </row>
    <row r="40" spans="1:2" s="48" customFormat="1" ht="14.25">
      <c r="A40" s="49"/>
      <c r="B40" s="64"/>
    </row>
    <row r="41" spans="1:2" s="48" customFormat="1" ht="14.25">
      <c r="A41" s="49"/>
      <c r="B41" s="64"/>
    </row>
    <row r="42" spans="1:2" s="48" customFormat="1" ht="14.25">
      <c r="A42" s="49"/>
      <c r="B42" s="64"/>
    </row>
    <row r="43" spans="1:2" ht="14.25">
      <c r="A43" s="67"/>
      <c r="B43" s="68"/>
    </row>
    <row r="44" ht="14.25">
      <c r="B44" s="68"/>
    </row>
    <row r="45" ht="14.25">
      <c r="B45" s="69"/>
    </row>
    <row r="46" ht="14.25">
      <c r="B46" s="69"/>
    </row>
    <row r="47" ht="14.25">
      <c r="B47" s="68"/>
    </row>
    <row r="48" ht="14.25">
      <c r="B48" s="69"/>
    </row>
    <row r="49" spans="1:2" ht="14.25">
      <c r="A49" s="67"/>
      <c r="B49" s="68"/>
    </row>
    <row r="50" ht="14.25">
      <c r="B50" s="68"/>
    </row>
    <row r="51" ht="14.25">
      <c r="B51" s="69"/>
    </row>
    <row r="52" ht="14.25">
      <c r="B52" s="69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7"/>
  <sheetViews>
    <sheetView zoomScaleSheetLayoutView="100" workbookViewId="0" topLeftCell="A16">
      <selection activeCell="B9" sqref="B9"/>
    </sheetView>
  </sheetViews>
  <sheetFormatPr defaultColWidth="8.875" defaultRowHeight="13.5"/>
  <cols>
    <col min="1" max="1" width="56.50390625" style="36" customWidth="1"/>
    <col min="2" max="2" width="58.25390625" style="37" customWidth="1"/>
    <col min="3" max="16384" width="8.875" style="36" customWidth="1"/>
  </cols>
  <sheetData>
    <row r="1" ht="21" customHeight="1">
      <c r="A1" s="38" t="s">
        <v>1218</v>
      </c>
    </row>
    <row r="2" spans="1:2" ht="39.75" customHeight="1">
      <c r="A2" s="39" t="s">
        <v>1219</v>
      </c>
      <c r="B2" s="40"/>
    </row>
    <row r="3" ht="24" customHeight="1">
      <c r="B3" s="41" t="s">
        <v>2</v>
      </c>
    </row>
    <row r="4" spans="1:2" ht="30.75" customHeight="1">
      <c r="A4" s="42" t="s">
        <v>1220</v>
      </c>
      <c r="B4" s="43" t="s">
        <v>4</v>
      </c>
    </row>
    <row r="5" spans="1:2" ht="30.75" customHeight="1">
      <c r="A5" s="44" t="s">
        <v>1221</v>
      </c>
      <c r="B5" s="45"/>
    </row>
    <row r="6" spans="1:2" ht="30.75" customHeight="1">
      <c r="A6" s="44" t="s">
        <v>1221</v>
      </c>
      <c r="B6" s="45"/>
    </row>
    <row r="7" spans="1:2" ht="30.75" customHeight="1">
      <c r="A7" s="44" t="s">
        <v>1221</v>
      </c>
      <c r="B7" s="45" t="s">
        <v>1222</v>
      </c>
    </row>
    <row r="8" spans="1:2" ht="30.75" customHeight="1">
      <c r="A8" s="44" t="s">
        <v>1221</v>
      </c>
      <c r="B8" s="45"/>
    </row>
    <row r="9" spans="1:2" ht="30.75" customHeight="1">
      <c r="A9" s="44" t="s">
        <v>1221</v>
      </c>
      <c r="B9" s="45"/>
    </row>
    <row r="10" spans="1:2" ht="30.75" customHeight="1">
      <c r="A10" s="44" t="s">
        <v>1221</v>
      </c>
      <c r="B10" s="45"/>
    </row>
    <row r="11" spans="1:2" ht="30.75" customHeight="1">
      <c r="A11" s="44" t="s">
        <v>1221</v>
      </c>
      <c r="B11" s="45"/>
    </row>
    <row r="12" spans="1:2" ht="30.75" customHeight="1">
      <c r="A12" s="44" t="s">
        <v>1221</v>
      </c>
      <c r="B12" s="45"/>
    </row>
    <row r="13" spans="1:2" ht="30.75" customHeight="1">
      <c r="A13" s="44" t="s">
        <v>1221</v>
      </c>
      <c r="B13" s="45"/>
    </row>
    <row r="14" spans="1:2" ht="30.75" customHeight="1">
      <c r="A14" s="44" t="s">
        <v>1221</v>
      </c>
      <c r="B14" s="45"/>
    </row>
    <row r="15" spans="1:2" ht="30.75" customHeight="1">
      <c r="A15" s="44" t="s">
        <v>1221</v>
      </c>
      <c r="B15" s="45"/>
    </row>
    <row r="16" spans="1:2" ht="30.75" customHeight="1">
      <c r="A16" s="44" t="s">
        <v>1221</v>
      </c>
      <c r="B16" s="45"/>
    </row>
    <row r="17" spans="1:2" ht="30.75" customHeight="1">
      <c r="A17" s="44" t="s">
        <v>1221</v>
      </c>
      <c r="B17" s="45"/>
    </row>
    <row r="18" spans="1:2" ht="30.75" customHeight="1">
      <c r="A18" s="44" t="s">
        <v>1221</v>
      </c>
      <c r="B18" s="45"/>
    </row>
    <row r="19" spans="1:2" ht="30.75" customHeight="1">
      <c r="A19" s="44" t="s">
        <v>1221</v>
      </c>
      <c r="B19" s="45"/>
    </row>
    <row r="20" spans="1:2" ht="30.75" customHeight="1">
      <c r="A20" s="44" t="s">
        <v>1221</v>
      </c>
      <c r="B20" s="45"/>
    </row>
    <row r="21" spans="1:2" ht="30.75" customHeight="1">
      <c r="A21" s="44" t="s">
        <v>1221</v>
      </c>
      <c r="B21" s="45"/>
    </row>
    <row r="22" spans="1:2" ht="30.75" customHeight="1">
      <c r="A22" s="44" t="s">
        <v>1221</v>
      </c>
      <c r="B22" s="45"/>
    </row>
    <row r="23" spans="1:2" ht="30.75" customHeight="1">
      <c r="A23" s="44" t="s">
        <v>1221</v>
      </c>
      <c r="B23" s="45"/>
    </row>
    <row r="24" spans="1:2" ht="30.75" customHeight="1">
      <c r="A24" s="44" t="s">
        <v>1221</v>
      </c>
      <c r="B24" s="45"/>
    </row>
    <row r="25" spans="1:2" ht="30.75" customHeight="1">
      <c r="A25" s="44" t="s">
        <v>1221</v>
      </c>
      <c r="B25" s="45"/>
    </row>
    <row r="26" spans="1:2" ht="30.75" customHeight="1">
      <c r="A26" s="44" t="s">
        <v>1221</v>
      </c>
      <c r="B26" s="45"/>
    </row>
    <row r="27" spans="1:2" ht="30.75" customHeight="1">
      <c r="A27" s="46" t="s">
        <v>1044</v>
      </c>
      <c r="B27" s="45">
        <v>0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9"/>
  <sheetViews>
    <sheetView showZeros="0" zoomScale="76" zoomScaleNormal="76" zoomScaleSheetLayoutView="100" workbookViewId="0" topLeftCell="A1">
      <selection activeCell="B46" sqref="B46"/>
    </sheetView>
  </sheetViews>
  <sheetFormatPr defaultColWidth="10.00390625" defaultRowHeight="13.5"/>
  <cols>
    <col min="1" max="1" width="62.625" style="25" customWidth="1"/>
    <col min="2" max="2" width="42.25390625" style="26" customWidth="1"/>
    <col min="3" max="3" width="34.375" style="25" customWidth="1"/>
    <col min="4" max="16384" width="10.00390625" style="25" customWidth="1"/>
  </cols>
  <sheetData>
    <row r="1" spans="1:2" s="24" customFormat="1" ht="30.75" customHeight="1">
      <c r="A1" s="4" t="s">
        <v>1223</v>
      </c>
      <c r="B1" s="27"/>
    </row>
    <row r="2" spans="1:3" ht="33" customHeight="1">
      <c r="A2" s="6" t="s">
        <v>1224</v>
      </c>
      <c r="B2" s="7"/>
      <c r="C2" s="6"/>
    </row>
    <row r="3" ht="26.25" customHeight="1">
      <c r="C3" s="28" t="s">
        <v>2</v>
      </c>
    </row>
    <row r="4" spans="1:3" ht="45" customHeight="1">
      <c r="A4" s="29" t="s">
        <v>1087</v>
      </c>
      <c r="B4" s="30" t="s">
        <v>4</v>
      </c>
      <c r="C4" s="31" t="s">
        <v>1225</v>
      </c>
    </row>
    <row r="5" spans="1:3" ht="45" customHeight="1">
      <c r="A5" s="21" t="s">
        <v>1226</v>
      </c>
      <c r="B5" s="32"/>
      <c r="C5" s="33" t="s">
        <v>1227</v>
      </c>
    </row>
    <row r="6" spans="1:3" ht="45" customHeight="1">
      <c r="A6" s="23" t="s">
        <v>1228</v>
      </c>
      <c r="B6" s="34"/>
      <c r="C6" s="33"/>
    </row>
    <row r="7" spans="1:3" ht="45" customHeight="1">
      <c r="A7" s="23" t="s">
        <v>1229</v>
      </c>
      <c r="B7" s="34"/>
      <c r="C7" s="33"/>
    </row>
    <row r="8" spans="1:3" ht="45" customHeight="1">
      <c r="A8" s="23" t="s">
        <v>1230</v>
      </c>
      <c r="B8" s="32"/>
      <c r="C8" s="33"/>
    </row>
    <row r="9" spans="1:3" ht="45" customHeight="1">
      <c r="A9" s="23" t="s">
        <v>1231</v>
      </c>
      <c r="B9" s="34"/>
      <c r="C9" s="33"/>
    </row>
    <row r="10" spans="1:3" ht="45" customHeight="1">
      <c r="A10" s="23" t="s">
        <v>1232</v>
      </c>
      <c r="B10" s="34"/>
      <c r="C10" s="33" t="s">
        <v>1233</v>
      </c>
    </row>
    <row r="11" spans="1:3" ht="45" customHeight="1">
      <c r="A11" s="21" t="s">
        <v>1234</v>
      </c>
      <c r="B11" s="32"/>
      <c r="C11" s="33"/>
    </row>
    <row r="12" spans="1:3" ht="45" customHeight="1">
      <c r="A12" s="23" t="s">
        <v>1235</v>
      </c>
      <c r="B12" s="34"/>
      <c r="C12" s="33"/>
    </row>
    <row r="13" spans="1:3" ht="45" customHeight="1">
      <c r="A13" s="23" t="s">
        <v>1236</v>
      </c>
      <c r="B13" s="34"/>
      <c r="C13" s="33"/>
    </row>
    <row r="14" spans="1:3" ht="45" customHeight="1">
      <c r="A14" s="23" t="s">
        <v>1237</v>
      </c>
      <c r="B14" s="34"/>
      <c r="C14" s="33"/>
    </row>
    <row r="15" spans="1:3" ht="45" customHeight="1">
      <c r="A15" s="23" t="s">
        <v>1238</v>
      </c>
      <c r="B15" s="34"/>
      <c r="C15" s="33"/>
    </row>
    <row r="16" spans="1:3" ht="45" customHeight="1">
      <c r="A16" s="21" t="s">
        <v>1239</v>
      </c>
      <c r="B16" s="32"/>
      <c r="C16" s="33"/>
    </row>
    <row r="17" spans="1:3" ht="45" customHeight="1">
      <c r="A17" s="23" t="s">
        <v>1240</v>
      </c>
      <c r="B17" s="34"/>
      <c r="C17" s="33"/>
    </row>
    <row r="18" spans="1:3" ht="45" customHeight="1">
      <c r="A18" s="23" t="s">
        <v>1241</v>
      </c>
      <c r="B18" s="34"/>
      <c r="C18" s="33"/>
    </row>
    <row r="19" spans="1:3" ht="45" customHeight="1">
      <c r="A19" s="23" t="s">
        <v>1242</v>
      </c>
      <c r="B19" s="34"/>
      <c r="C19" s="33"/>
    </row>
    <row r="20" spans="1:3" ht="45" customHeight="1">
      <c r="A20" s="23" t="s">
        <v>1243</v>
      </c>
      <c r="B20" s="34"/>
      <c r="C20" s="33"/>
    </row>
    <row r="21" spans="1:3" ht="45" customHeight="1">
      <c r="A21" s="21" t="s">
        <v>1244</v>
      </c>
      <c r="B21" s="32"/>
      <c r="C21" s="33" t="s">
        <v>1233</v>
      </c>
    </row>
    <row r="22" spans="1:3" ht="45" customHeight="1">
      <c r="A22" s="23" t="s">
        <v>1245</v>
      </c>
      <c r="B22" s="34"/>
      <c r="C22" s="33"/>
    </row>
    <row r="23" spans="1:3" ht="45" customHeight="1">
      <c r="A23" s="23" t="s">
        <v>1246</v>
      </c>
      <c r="B23" s="34"/>
      <c r="C23" s="33"/>
    </row>
    <row r="24" spans="1:3" ht="45" customHeight="1">
      <c r="A24" s="23" t="s">
        <v>1247</v>
      </c>
      <c r="B24" s="34"/>
      <c r="C24" s="33"/>
    </row>
    <row r="25" spans="1:3" ht="45" customHeight="1">
      <c r="A25" s="23" t="s">
        <v>1248</v>
      </c>
      <c r="B25" s="34"/>
      <c r="C25" s="33"/>
    </row>
    <row r="26" spans="1:3" ht="45" customHeight="1">
      <c r="A26" s="21" t="s">
        <v>1249</v>
      </c>
      <c r="B26" s="32"/>
      <c r="C26" s="33" t="s">
        <v>1233</v>
      </c>
    </row>
    <row r="27" spans="1:3" ht="45" customHeight="1">
      <c r="A27" s="23" t="s">
        <v>1250</v>
      </c>
      <c r="B27" s="34"/>
      <c r="C27" s="33"/>
    </row>
    <row r="28" spans="1:3" ht="45" customHeight="1">
      <c r="A28" s="23" t="s">
        <v>1251</v>
      </c>
      <c r="B28" s="34"/>
      <c r="C28" s="33"/>
    </row>
    <row r="29" spans="1:3" ht="45" customHeight="1">
      <c r="A29" s="23" t="s">
        <v>1252</v>
      </c>
      <c r="B29" s="34"/>
      <c r="C29" s="33"/>
    </row>
    <row r="30" spans="1:3" ht="45" customHeight="1">
      <c r="A30" s="23" t="s">
        <v>1253</v>
      </c>
      <c r="B30" s="34"/>
      <c r="C30" s="33"/>
    </row>
    <row r="31" spans="1:3" ht="45" customHeight="1">
      <c r="A31" s="21" t="s">
        <v>1254</v>
      </c>
      <c r="B31" s="32"/>
      <c r="C31" s="33" t="s">
        <v>1233</v>
      </c>
    </row>
    <row r="32" spans="1:3" ht="45" customHeight="1">
      <c r="A32" s="23" t="s">
        <v>1255</v>
      </c>
      <c r="B32" s="34"/>
      <c r="C32" s="33"/>
    </row>
    <row r="33" spans="1:3" ht="45" customHeight="1">
      <c r="A33" s="23" t="s">
        <v>1256</v>
      </c>
      <c r="B33" s="34"/>
      <c r="C33" s="33"/>
    </row>
    <row r="34" spans="1:3" ht="45" customHeight="1">
      <c r="A34" s="23" t="s">
        <v>1257</v>
      </c>
      <c r="B34" s="34"/>
      <c r="C34" s="33"/>
    </row>
    <row r="35" spans="1:3" ht="45" customHeight="1">
      <c r="A35" s="23" t="s">
        <v>1258</v>
      </c>
      <c r="B35" s="34"/>
      <c r="C35" s="33"/>
    </row>
    <row r="36" spans="1:3" ht="45" customHeight="1">
      <c r="A36" s="21" t="s">
        <v>1259</v>
      </c>
      <c r="B36" s="32"/>
      <c r="C36" s="33" t="s">
        <v>1233</v>
      </c>
    </row>
    <row r="37" spans="1:3" ht="45" customHeight="1">
      <c r="A37" s="23" t="s">
        <v>1260</v>
      </c>
      <c r="B37" s="34"/>
      <c r="C37" s="33"/>
    </row>
    <row r="38" spans="1:3" ht="45" customHeight="1">
      <c r="A38" s="23" t="s">
        <v>1261</v>
      </c>
      <c r="B38" s="34"/>
      <c r="C38" s="33"/>
    </row>
    <row r="39" spans="1:3" ht="45" customHeight="1">
      <c r="A39" s="23" t="s">
        <v>1262</v>
      </c>
      <c r="B39" s="34"/>
      <c r="C39" s="33"/>
    </row>
    <row r="40" spans="1:3" ht="45" customHeight="1">
      <c r="A40" s="23" t="s">
        <v>1263</v>
      </c>
      <c r="B40" s="34"/>
      <c r="C40" s="33"/>
    </row>
    <row r="41" spans="1:3" ht="45" customHeight="1">
      <c r="A41" s="21" t="s">
        <v>1264</v>
      </c>
      <c r="B41" s="20">
        <v>13701</v>
      </c>
      <c r="C41" s="33"/>
    </row>
    <row r="42" spans="1:3" ht="45" customHeight="1">
      <c r="A42" s="23" t="s">
        <v>1265</v>
      </c>
      <c r="B42" s="20">
        <v>2664</v>
      </c>
      <c r="C42" s="33"/>
    </row>
    <row r="43" spans="1:3" ht="45" customHeight="1">
      <c r="A43" s="23" t="s">
        <v>1266</v>
      </c>
      <c r="B43" s="20">
        <v>10662</v>
      </c>
      <c r="C43" s="33"/>
    </row>
    <row r="44" spans="1:3" ht="45" customHeight="1">
      <c r="A44" s="23" t="s">
        <v>1267</v>
      </c>
      <c r="B44" s="20">
        <v>82</v>
      </c>
      <c r="C44" s="33"/>
    </row>
    <row r="45" spans="1:3" ht="45" customHeight="1">
      <c r="A45" s="23" t="s">
        <v>1268</v>
      </c>
      <c r="B45" s="20">
        <v>283</v>
      </c>
      <c r="C45" s="33"/>
    </row>
    <row r="46" spans="1:3" ht="45" customHeight="1">
      <c r="A46" s="23" t="s">
        <v>1269</v>
      </c>
      <c r="B46" s="20"/>
      <c r="C46" s="33"/>
    </row>
    <row r="47" spans="1:3" ht="45" customHeight="1">
      <c r="A47" s="23" t="s">
        <v>1270</v>
      </c>
      <c r="B47" s="20">
        <v>10</v>
      </c>
      <c r="C47" s="33"/>
    </row>
    <row r="48" spans="1:3" ht="45" customHeight="1">
      <c r="A48" s="21" t="s">
        <v>1271</v>
      </c>
      <c r="B48" s="32"/>
      <c r="C48" s="33"/>
    </row>
    <row r="49" spans="1:3" ht="45" customHeight="1">
      <c r="A49" s="23" t="s">
        <v>1272</v>
      </c>
      <c r="B49" s="34"/>
      <c r="C49" s="33"/>
    </row>
    <row r="50" spans="1:3" ht="45" customHeight="1">
      <c r="A50" s="23" t="s">
        <v>1273</v>
      </c>
      <c r="B50" s="34"/>
      <c r="C50" s="33"/>
    </row>
    <row r="51" spans="1:3" ht="45" customHeight="1">
      <c r="A51" s="23" t="s">
        <v>1274</v>
      </c>
      <c r="B51" s="34"/>
      <c r="C51" s="33"/>
    </row>
    <row r="52" spans="1:3" ht="45" customHeight="1">
      <c r="A52" s="23" t="s">
        <v>1275</v>
      </c>
      <c r="B52" s="34"/>
      <c r="C52" s="33"/>
    </row>
    <row r="53" spans="1:3" ht="45" customHeight="1">
      <c r="A53" s="23" t="s">
        <v>1276</v>
      </c>
      <c r="B53" s="34"/>
      <c r="C53" s="33"/>
    </row>
    <row r="54" spans="1:3" ht="45" customHeight="1">
      <c r="A54" s="21" t="s">
        <v>1277</v>
      </c>
      <c r="B54" s="13"/>
      <c r="C54" s="33"/>
    </row>
    <row r="55" spans="1:3" ht="45" customHeight="1">
      <c r="A55" s="23" t="s">
        <v>1278</v>
      </c>
      <c r="B55" s="16"/>
      <c r="C55" s="33"/>
    </row>
    <row r="56" spans="1:3" ht="45" customHeight="1">
      <c r="A56" s="23" t="s">
        <v>1279</v>
      </c>
      <c r="B56" s="34">
        <v>1</v>
      </c>
      <c r="C56" s="33"/>
    </row>
    <row r="57" spans="1:3" ht="45" customHeight="1">
      <c r="A57" s="23" t="s">
        <v>1280</v>
      </c>
      <c r="B57" s="34"/>
      <c r="C57" s="33"/>
    </row>
    <row r="58" spans="1:3" ht="45" customHeight="1">
      <c r="A58" s="23" t="s">
        <v>1281</v>
      </c>
      <c r="B58" s="34"/>
      <c r="C58" s="33"/>
    </row>
    <row r="59" spans="1:3" ht="45" customHeight="1">
      <c r="A59" s="35" t="s">
        <v>1282</v>
      </c>
      <c r="B59" s="32">
        <v>13702</v>
      </c>
      <c r="C59" s="33"/>
    </row>
  </sheetData>
  <sheetProtection/>
  <mergeCells count="1">
    <mergeCell ref="A2:C2"/>
  </mergeCells>
  <printOptions horizontalCentered="1"/>
  <pageMargins left="0.55" right="0.55" top="0.28" bottom="0.39" header="0.59" footer="0.16"/>
  <pageSetup firstPageNumber="129" useFirstPageNumber="1" orientation="portrait" paperSize="9" scale="5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showZeros="0" zoomScaleSheetLayoutView="100" workbookViewId="0" topLeftCell="A1">
      <selection activeCell="B43" sqref="B43"/>
    </sheetView>
  </sheetViews>
  <sheetFormatPr defaultColWidth="10.00390625" defaultRowHeight="13.5"/>
  <cols>
    <col min="1" max="1" width="61.75390625" style="2" customWidth="1"/>
    <col min="2" max="2" width="46.00390625" style="3" customWidth="1"/>
    <col min="3" max="3" width="26.375" style="2" customWidth="1"/>
    <col min="4" max="16384" width="10.00390625" style="2" customWidth="1"/>
  </cols>
  <sheetData>
    <row r="1" spans="1:2" s="1" customFormat="1" ht="30.75" customHeight="1">
      <c r="A1" s="4" t="s">
        <v>1283</v>
      </c>
      <c r="B1" s="5"/>
    </row>
    <row r="2" spans="1:3" ht="33" customHeight="1">
      <c r="A2" s="6" t="s">
        <v>1284</v>
      </c>
      <c r="B2" s="7"/>
      <c r="C2" s="6"/>
    </row>
    <row r="3" ht="26.25" customHeight="1">
      <c r="C3" s="8" t="s">
        <v>2</v>
      </c>
    </row>
    <row r="4" spans="1:3" ht="29.25" customHeight="1">
      <c r="A4" s="9" t="s">
        <v>1087</v>
      </c>
      <c r="B4" s="10" t="s">
        <v>4</v>
      </c>
      <c r="C4" s="11" t="s">
        <v>1225</v>
      </c>
    </row>
    <row r="5" spans="1:3" ht="25.5" customHeight="1">
      <c r="A5" s="21" t="s">
        <v>1226</v>
      </c>
      <c r="B5" s="13"/>
      <c r="C5" s="22"/>
    </row>
    <row r="6" spans="1:3" ht="25.5" customHeight="1">
      <c r="A6" s="23" t="s">
        <v>1228</v>
      </c>
      <c r="B6" s="16"/>
      <c r="C6" s="22"/>
    </row>
    <row r="7" spans="1:3" ht="25.5" customHeight="1">
      <c r="A7" s="15" t="s">
        <v>1285</v>
      </c>
      <c r="B7" s="16"/>
      <c r="C7" s="22"/>
    </row>
    <row r="8" spans="1:3" ht="25.5" customHeight="1">
      <c r="A8" s="15" t="s">
        <v>1286</v>
      </c>
      <c r="B8" s="16"/>
      <c r="C8" s="22"/>
    </row>
    <row r="9" spans="1:3" ht="25.5" customHeight="1">
      <c r="A9" s="15" t="s">
        <v>1287</v>
      </c>
      <c r="B9" s="16"/>
      <c r="C9" s="22"/>
    </row>
    <row r="10" spans="1:3" ht="25.5" customHeight="1">
      <c r="A10" s="12" t="s">
        <v>1288</v>
      </c>
      <c r="B10" s="13"/>
      <c r="C10" s="22"/>
    </row>
    <row r="11" spans="1:3" ht="25.5" customHeight="1">
      <c r="A11" s="15" t="s">
        <v>1289</v>
      </c>
      <c r="B11" s="16"/>
      <c r="C11" s="22"/>
    </row>
    <row r="12" spans="1:3" ht="25.5" customHeight="1">
      <c r="A12" s="15" t="s">
        <v>1290</v>
      </c>
      <c r="B12" s="16"/>
      <c r="C12" s="22"/>
    </row>
    <row r="13" spans="1:3" ht="25.5" customHeight="1">
      <c r="A13" s="15" t="s">
        <v>1286</v>
      </c>
      <c r="B13" s="16"/>
      <c r="C13" s="22"/>
    </row>
    <row r="14" spans="1:3" ht="25.5" customHeight="1">
      <c r="A14" s="15" t="s">
        <v>1291</v>
      </c>
      <c r="B14" s="16"/>
      <c r="C14" s="22"/>
    </row>
    <row r="15" spans="1:3" ht="25.5" customHeight="1">
      <c r="A15" s="15" t="s">
        <v>1292</v>
      </c>
      <c r="B15" s="16"/>
      <c r="C15" s="22"/>
    </row>
    <row r="16" spans="1:3" ht="25.5" customHeight="1">
      <c r="A16" s="21" t="s">
        <v>1239</v>
      </c>
      <c r="B16" s="13"/>
      <c r="C16" s="22"/>
    </row>
    <row r="17" spans="1:3" ht="25.5" customHeight="1">
      <c r="A17" s="23" t="s">
        <v>1240</v>
      </c>
      <c r="B17" s="16"/>
      <c r="C17" s="22"/>
    </row>
    <row r="18" spans="1:3" ht="25.5" customHeight="1">
      <c r="A18" s="15" t="s">
        <v>1293</v>
      </c>
      <c r="B18" s="16"/>
      <c r="C18" s="22"/>
    </row>
    <row r="19" spans="1:3" ht="25.5" customHeight="1">
      <c r="A19" s="15" t="s">
        <v>1294</v>
      </c>
      <c r="B19" s="16"/>
      <c r="C19" s="22"/>
    </row>
    <row r="20" spans="1:3" ht="25.5" customHeight="1">
      <c r="A20" s="12" t="s">
        <v>1295</v>
      </c>
      <c r="B20" s="13"/>
      <c r="C20" s="22"/>
    </row>
    <row r="21" spans="1:3" ht="25.5" customHeight="1">
      <c r="A21" s="15" t="s">
        <v>1296</v>
      </c>
      <c r="B21" s="16"/>
      <c r="C21" s="22"/>
    </row>
    <row r="22" spans="1:3" ht="25.5" customHeight="1">
      <c r="A22" s="15" t="s">
        <v>1297</v>
      </c>
      <c r="B22" s="16"/>
      <c r="C22" s="22"/>
    </row>
    <row r="23" spans="1:3" ht="25.5" customHeight="1">
      <c r="A23" s="15" t="s">
        <v>1298</v>
      </c>
      <c r="B23" s="16"/>
      <c r="C23" s="22"/>
    </row>
    <row r="24" spans="1:3" ht="25.5" customHeight="1">
      <c r="A24" s="15" t="s">
        <v>1299</v>
      </c>
      <c r="B24" s="16"/>
      <c r="C24" s="22"/>
    </row>
    <row r="25" spans="1:3" ht="25.5" customHeight="1">
      <c r="A25" s="12" t="s">
        <v>1300</v>
      </c>
      <c r="B25" s="13"/>
      <c r="C25" s="22"/>
    </row>
    <row r="26" spans="1:3" ht="25.5" customHeight="1">
      <c r="A26" s="15" t="s">
        <v>1301</v>
      </c>
      <c r="B26" s="16"/>
      <c r="C26" s="22"/>
    </row>
    <row r="27" spans="1:3" ht="25.5" customHeight="1">
      <c r="A27" s="15" t="s">
        <v>1302</v>
      </c>
      <c r="B27" s="16"/>
      <c r="C27" s="22"/>
    </row>
    <row r="28" spans="1:3" ht="25.5" customHeight="1">
      <c r="A28" s="15" t="s">
        <v>1303</v>
      </c>
      <c r="B28" s="16"/>
      <c r="C28" s="22"/>
    </row>
    <row r="29" spans="1:3" ht="25.5" customHeight="1">
      <c r="A29" s="12" t="s">
        <v>1304</v>
      </c>
      <c r="B29" s="13"/>
      <c r="C29" s="22"/>
    </row>
    <row r="30" spans="1:3" ht="25.5" customHeight="1">
      <c r="A30" s="15" t="s">
        <v>1305</v>
      </c>
      <c r="B30" s="16"/>
      <c r="C30" s="22"/>
    </row>
    <row r="31" spans="1:3" ht="25.5" customHeight="1">
      <c r="A31" s="15" t="s">
        <v>1306</v>
      </c>
      <c r="B31" s="16"/>
      <c r="C31" s="22"/>
    </row>
    <row r="32" spans="1:3" ht="25.5" customHeight="1">
      <c r="A32" s="15" t="s">
        <v>1307</v>
      </c>
      <c r="B32" s="16"/>
      <c r="C32" s="22"/>
    </row>
    <row r="33" spans="1:3" ht="25.5" customHeight="1">
      <c r="A33" s="12" t="s">
        <v>1308</v>
      </c>
      <c r="B33" s="13"/>
      <c r="C33" s="22"/>
    </row>
    <row r="34" spans="1:3" ht="25.5" customHeight="1">
      <c r="A34" s="15" t="s">
        <v>1309</v>
      </c>
      <c r="B34" s="16"/>
      <c r="C34" s="22"/>
    </row>
    <row r="35" spans="1:3" ht="25.5" customHeight="1">
      <c r="A35" s="15" t="s">
        <v>1306</v>
      </c>
      <c r="B35" s="16"/>
      <c r="C35" s="22"/>
    </row>
    <row r="36" spans="1:3" ht="25.5" customHeight="1">
      <c r="A36" s="15" t="s">
        <v>1310</v>
      </c>
      <c r="B36" s="16"/>
      <c r="C36" s="22"/>
    </row>
    <row r="37" spans="1:3" ht="25.5" customHeight="1">
      <c r="A37" s="12" t="s">
        <v>1311</v>
      </c>
      <c r="B37" s="13">
        <v>10495</v>
      </c>
      <c r="C37" s="22"/>
    </row>
    <row r="38" spans="1:3" ht="25.5" customHeight="1">
      <c r="A38" s="15" t="s">
        <v>1312</v>
      </c>
      <c r="B38" s="16">
        <v>9753</v>
      </c>
      <c r="C38" s="22"/>
    </row>
    <row r="39" spans="1:3" ht="25.5" customHeight="1">
      <c r="A39" s="15" t="s">
        <v>1313</v>
      </c>
      <c r="B39" s="16">
        <v>446</v>
      </c>
      <c r="C39" s="22"/>
    </row>
    <row r="40" spans="1:3" ht="25.5" customHeight="1">
      <c r="A40" s="15" t="s">
        <v>1314</v>
      </c>
      <c r="B40" s="16">
        <v>296</v>
      </c>
      <c r="C40" s="22"/>
    </row>
    <row r="41" spans="1:3" ht="25.5" customHeight="1">
      <c r="A41" s="15" t="s">
        <v>1315</v>
      </c>
      <c r="B41" s="16"/>
      <c r="C41" s="22"/>
    </row>
    <row r="42" spans="1:3" ht="25.5" customHeight="1">
      <c r="A42" s="12" t="s">
        <v>1316</v>
      </c>
      <c r="B42" s="13"/>
      <c r="C42" s="22"/>
    </row>
    <row r="43" spans="1:3" ht="25.5" customHeight="1">
      <c r="A43" s="15" t="s">
        <v>1317</v>
      </c>
      <c r="B43" s="16"/>
      <c r="C43" s="22"/>
    </row>
    <row r="44" spans="1:3" ht="25.5" customHeight="1">
      <c r="A44" s="15" t="s">
        <v>1318</v>
      </c>
      <c r="B44" s="16"/>
      <c r="C44" s="22"/>
    </row>
    <row r="45" spans="1:3" ht="25.5" customHeight="1">
      <c r="A45" s="12" t="s">
        <v>1319</v>
      </c>
      <c r="B45" s="13"/>
      <c r="C45" s="22"/>
    </row>
    <row r="46" spans="1:3" ht="25.5" customHeight="1">
      <c r="A46" s="15" t="s">
        <v>1320</v>
      </c>
      <c r="B46" s="16">
        <v>2</v>
      </c>
      <c r="C46" s="22"/>
    </row>
    <row r="47" spans="1:3" ht="25.5" customHeight="1">
      <c r="A47" s="15" t="s">
        <v>1306</v>
      </c>
      <c r="B47" s="16"/>
      <c r="C47" s="22"/>
    </row>
    <row r="48" spans="1:3" ht="25.5" customHeight="1">
      <c r="A48" s="15" t="s">
        <v>1321</v>
      </c>
      <c r="B48" s="16"/>
      <c r="C48" s="22"/>
    </row>
    <row r="49" spans="1:3" ht="25.5" customHeight="1">
      <c r="A49" s="19" t="s">
        <v>1322</v>
      </c>
      <c r="B49" s="13">
        <v>10497</v>
      </c>
      <c r="C49" s="22"/>
    </row>
  </sheetData>
  <sheetProtection/>
  <mergeCells count="1">
    <mergeCell ref="A2:C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showZeros="0" zoomScaleSheetLayoutView="100" workbookViewId="0" topLeftCell="A28">
      <selection activeCell="B41" sqref="B41"/>
    </sheetView>
  </sheetViews>
  <sheetFormatPr defaultColWidth="10.00390625" defaultRowHeight="13.5"/>
  <cols>
    <col min="1" max="1" width="57.625" style="2" customWidth="1"/>
    <col min="2" max="2" width="40.625" style="3" customWidth="1"/>
    <col min="3" max="3" width="29.50390625" style="2" customWidth="1"/>
    <col min="4" max="16384" width="10.00390625" style="2" customWidth="1"/>
  </cols>
  <sheetData>
    <row r="1" spans="1:2" s="1" customFormat="1" ht="30.75" customHeight="1">
      <c r="A1" s="4" t="s">
        <v>1323</v>
      </c>
      <c r="B1" s="5"/>
    </row>
    <row r="2" spans="1:3" ht="33" customHeight="1">
      <c r="A2" s="6" t="s">
        <v>1324</v>
      </c>
      <c r="B2" s="7"/>
      <c r="C2" s="6"/>
    </row>
    <row r="3" ht="26.25" customHeight="1">
      <c r="C3" s="8" t="s">
        <v>2</v>
      </c>
    </row>
    <row r="4" spans="1:3" ht="34.5" customHeight="1">
      <c r="A4" s="9" t="s">
        <v>1087</v>
      </c>
      <c r="B4" s="10" t="s">
        <v>4</v>
      </c>
      <c r="C4" s="11" t="s">
        <v>1225</v>
      </c>
    </row>
    <row r="5" spans="1:3" ht="34.5" customHeight="1">
      <c r="A5" s="12" t="s">
        <v>1325</v>
      </c>
      <c r="B5" s="13">
        <v>13701</v>
      </c>
      <c r="C5" s="14"/>
    </row>
    <row r="6" spans="1:3" ht="34.5" customHeight="1">
      <c r="A6" s="15" t="s">
        <v>1326</v>
      </c>
      <c r="B6" s="20">
        <v>2664</v>
      </c>
      <c r="C6" s="14"/>
    </row>
    <row r="7" spans="1:3" ht="34.5" customHeight="1">
      <c r="A7" s="15" t="s">
        <v>1229</v>
      </c>
      <c r="B7" s="20">
        <v>10662</v>
      </c>
      <c r="C7" s="14"/>
    </row>
    <row r="8" spans="1:3" ht="34.5" customHeight="1">
      <c r="A8" s="15" t="s">
        <v>1230</v>
      </c>
      <c r="B8" s="20">
        <v>82</v>
      </c>
      <c r="C8" s="14"/>
    </row>
    <row r="9" spans="1:3" ht="34.5" customHeight="1">
      <c r="A9" s="15" t="s">
        <v>1231</v>
      </c>
      <c r="B9" s="20">
        <v>283</v>
      </c>
      <c r="C9" s="14"/>
    </row>
    <row r="10" spans="1:3" ht="34.5" customHeight="1">
      <c r="A10" s="15" t="s">
        <v>1232</v>
      </c>
      <c r="B10" s="20">
        <v>10</v>
      </c>
      <c r="C10" s="14"/>
    </row>
    <row r="11" spans="1:3" ht="34.5" customHeight="1">
      <c r="A11" s="12" t="s">
        <v>1234</v>
      </c>
      <c r="B11" s="20"/>
      <c r="C11" s="14"/>
    </row>
    <row r="12" spans="1:3" ht="34.5" customHeight="1">
      <c r="A12" s="15" t="s">
        <v>1235</v>
      </c>
      <c r="B12" s="16"/>
      <c r="C12" s="14"/>
    </row>
    <row r="13" spans="1:3" ht="34.5" customHeight="1">
      <c r="A13" s="15" t="s">
        <v>1236</v>
      </c>
      <c r="B13" s="16"/>
      <c r="C13" s="14"/>
    </row>
    <row r="14" spans="1:3" ht="34.5" customHeight="1">
      <c r="A14" s="15" t="s">
        <v>1237</v>
      </c>
      <c r="B14" s="16"/>
      <c r="C14" s="14"/>
    </row>
    <row r="15" spans="1:3" ht="34.5" customHeight="1">
      <c r="A15" s="15" t="s">
        <v>1238</v>
      </c>
      <c r="B15" s="16"/>
      <c r="C15" s="14"/>
    </row>
    <row r="16" spans="1:3" ht="34.5" customHeight="1">
      <c r="A16" s="15" t="s">
        <v>1327</v>
      </c>
      <c r="B16" s="16"/>
      <c r="C16" s="14"/>
    </row>
    <row r="17" spans="1:3" ht="34.5" customHeight="1">
      <c r="A17" s="12" t="s">
        <v>1328</v>
      </c>
      <c r="B17" s="13"/>
      <c r="C17" s="14"/>
    </row>
    <row r="18" spans="1:3" ht="34.5" customHeight="1">
      <c r="A18" s="15" t="s">
        <v>1329</v>
      </c>
      <c r="B18" s="16"/>
      <c r="C18" s="14"/>
    </row>
    <row r="19" spans="1:3" ht="34.5" customHeight="1">
      <c r="A19" s="15" t="s">
        <v>1241</v>
      </c>
      <c r="B19" s="16"/>
      <c r="C19" s="14"/>
    </row>
    <row r="20" spans="1:3" ht="34.5" customHeight="1">
      <c r="A20" s="15" t="s">
        <v>1242</v>
      </c>
      <c r="B20" s="16"/>
      <c r="C20" s="14"/>
    </row>
    <row r="21" spans="1:3" ht="34.5" customHeight="1">
      <c r="A21" s="15" t="s">
        <v>1243</v>
      </c>
      <c r="B21" s="16"/>
      <c r="C21" s="14"/>
    </row>
    <row r="22" spans="1:3" ht="34.5" customHeight="1">
      <c r="A22" s="12" t="s">
        <v>1244</v>
      </c>
      <c r="B22" s="13"/>
      <c r="C22" s="14"/>
    </row>
    <row r="23" spans="1:3" ht="34.5" customHeight="1">
      <c r="A23" s="15" t="s">
        <v>1245</v>
      </c>
      <c r="B23" s="16"/>
      <c r="C23" s="14"/>
    </row>
    <row r="24" spans="1:3" ht="34.5" customHeight="1">
      <c r="A24" s="15" t="s">
        <v>1246</v>
      </c>
      <c r="B24" s="16"/>
      <c r="C24" s="14"/>
    </row>
    <row r="25" spans="1:3" ht="34.5" customHeight="1">
      <c r="A25" s="15" t="s">
        <v>1247</v>
      </c>
      <c r="B25" s="16"/>
      <c r="C25" s="14"/>
    </row>
    <row r="26" spans="1:3" ht="34.5" customHeight="1">
      <c r="A26" s="15" t="s">
        <v>1248</v>
      </c>
      <c r="B26" s="16"/>
      <c r="C26" s="14"/>
    </row>
    <row r="27" spans="1:3" ht="34.5" customHeight="1">
      <c r="A27" s="15" t="s">
        <v>1327</v>
      </c>
      <c r="B27" s="18"/>
      <c r="C27" s="14"/>
    </row>
    <row r="28" spans="1:3" ht="34.5" customHeight="1">
      <c r="A28" s="12" t="s">
        <v>1330</v>
      </c>
      <c r="B28" s="13"/>
      <c r="C28" s="14"/>
    </row>
    <row r="29" spans="1:3" ht="34.5" customHeight="1">
      <c r="A29" s="15" t="s">
        <v>1272</v>
      </c>
      <c r="B29" s="16"/>
      <c r="C29" s="14"/>
    </row>
    <row r="30" spans="1:3" ht="34.5" customHeight="1">
      <c r="A30" s="15" t="s">
        <v>1273</v>
      </c>
      <c r="B30" s="16">
        <v>1</v>
      </c>
      <c r="C30" s="14"/>
    </row>
    <row r="31" spans="1:3" ht="34.5" customHeight="1">
      <c r="A31" s="15" t="s">
        <v>1274</v>
      </c>
      <c r="B31" s="16"/>
      <c r="C31" s="14"/>
    </row>
    <row r="32" spans="1:3" ht="34.5" customHeight="1">
      <c r="A32" s="15" t="s">
        <v>1275</v>
      </c>
      <c r="B32" s="16"/>
      <c r="C32" s="14"/>
    </row>
    <row r="33" spans="1:3" ht="34.5" customHeight="1">
      <c r="A33" s="15" t="s">
        <v>1276</v>
      </c>
      <c r="B33" s="16"/>
      <c r="C33" s="14"/>
    </row>
    <row r="34" spans="1:3" ht="34.5" customHeight="1">
      <c r="A34" s="19" t="s">
        <v>1282</v>
      </c>
      <c r="B34" s="13">
        <v>13702</v>
      </c>
      <c r="C34" s="14"/>
    </row>
  </sheetData>
  <sheetProtection/>
  <mergeCells count="1">
    <mergeCell ref="A2:C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67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Zeros="0" zoomScale="85" zoomScaleNormal="85" zoomScaleSheetLayoutView="100" workbookViewId="0" topLeftCell="A1">
      <selection activeCell="B31" sqref="B31"/>
    </sheetView>
  </sheetViews>
  <sheetFormatPr defaultColWidth="10.00390625" defaultRowHeight="13.5"/>
  <cols>
    <col min="1" max="1" width="57.25390625" style="2" customWidth="1"/>
    <col min="2" max="2" width="41.125" style="3" customWidth="1"/>
    <col min="3" max="3" width="31.75390625" style="2" customWidth="1"/>
    <col min="4" max="16384" width="10.00390625" style="2" customWidth="1"/>
  </cols>
  <sheetData>
    <row r="1" spans="1:2" s="1" customFormat="1" ht="30.75" customHeight="1">
      <c r="A1" s="4" t="s">
        <v>1331</v>
      </c>
      <c r="B1" s="5"/>
    </row>
    <row r="2" spans="1:3" ht="33" customHeight="1">
      <c r="A2" s="6" t="s">
        <v>1332</v>
      </c>
      <c r="B2" s="7"/>
      <c r="C2" s="6"/>
    </row>
    <row r="3" ht="26.25" customHeight="1">
      <c r="C3" s="8" t="s">
        <v>2</v>
      </c>
    </row>
    <row r="4" spans="1:3" ht="39" customHeight="1">
      <c r="A4" s="9" t="s">
        <v>1087</v>
      </c>
      <c r="B4" s="10" t="s">
        <v>4</v>
      </c>
      <c r="C4" s="11" t="s">
        <v>1225</v>
      </c>
    </row>
    <row r="5" spans="1:3" ht="39" customHeight="1">
      <c r="A5" s="12" t="s">
        <v>1333</v>
      </c>
      <c r="B5" s="13">
        <v>10495</v>
      </c>
      <c r="C5" s="14"/>
    </row>
    <row r="6" spans="1:3" ht="39" customHeight="1">
      <c r="A6" s="15" t="s">
        <v>1334</v>
      </c>
      <c r="B6" s="16">
        <v>10199</v>
      </c>
      <c r="C6" s="14"/>
    </row>
    <row r="7" spans="1:3" ht="39" customHeight="1">
      <c r="A7" s="15" t="s">
        <v>1285</v>
      </c>
      <c r="B7" s="16"/>
      <c r="C7" s="14"/>
    </row>
    <row r="8" spans="1:3" ht="39" customHeight="1">
      <c r="A8" s="15" t="s">
        <v>1286</v>
      </c>
      <c r="B8" s="16">
        <v>296</v>
      </c>
      <c r="C8" s="14"/>
    </row>
    <row r="9" spans="1:3" ht="39" customHeight="1">
      <c r="A9" s="15" t="s">
        <v>1287</v>
      </c>
      <c r="B9" s="16"/>
      <c r="C9" s="14"/>
    </row>
    <row r="10" spans="1:3" ht="39" customHeight="1">
      <c r="A10" s="12" t="s">
        <v>1288</v>
      </c>
      <c r="B10" s="13"/>
      <c r="C10" s="14"/>
    </row>
    <row r="11" spans="1:3" ht="39" customHeight="1">
      <c r="A11" s="15" t="s">
        <v>1289</v>
      </c>
      <c r="B11" s="16"/>
      <c r="C11" s="14"/>
    </row>
    <row r="12" spans="1:3" ht="39" customHeight="1">
      <c r="A12" s="15" t="s">
        <v>1290</v>
      </c>
      <c r="B12" s="16"/>
      <c r="C12" s="14"/>
    </row>
    <row r="13" spans="1:3" ht="39" customHeight="1">
      <c r="A13" s="15" t="s">
        <v>1286</v>
      </c>
      <c r="B13" s="16"/>
      <c r="C13" s="14"/>
    </row>
    <row r="14" spans="1:3" ht="39" customHeight="1">
      <c r="A14" s="15" t="s">
        <v>1291</v>
      </c>
      <c r="B14" s="16"/>
      <c r="C14" s="14"/>
    </row>
    <row r="15" spans="1:3" ht="39" customHeight="1">
      <c r="A15" s="15" t="s">
        <v>1292</v>
      </c>
      <c r="B15" s="16"/>
      <c r="C15" s="14"/>
    </row>
    <row r="16" spans="1:3" ht="39" customHeight="1">
      <c r="A16" s="17" t="s">
        <v>1335</v>
      </c>
      <c r="B16" s="16"/>
      <c r="C16" s="14"/>
    </row>
    <row r="17" spans="1:3" ht="39" customHeight="1">
      <c r="A17" s="12" t="s">
        <v>1336</v>
      </c>
      <c r="B17" s="13"/>
      <c r="C17" s="14"/>
    </row>
    <row r="18" spans="1:3" ht="39" customHeight="1">
      <c r="A18" s="15" t="s">
        <v>1337</v>
      </c>
      <c r="B18" s="16"/>
      <c r="C18" s="14"/>
    </row>
    <row r="19" spans="1:3" ht="39" customHeight="1">
      <c r="A19" s="15" t="s">
        <v>1293</v>
      </c>
      <c r="B19" s="16"/>
      <c r="C19" s="14"/>
    </row>
    <row r="20" spans="1:3" ht="39" customHeight="1">
      <c r="A20" s="15" t="s">
        <v>1294</v>
      </c>
      <c r="B20" s="16"/>
      <c r="C20" s="14"/>
    </row>
    <row r="21" spans="1:3" ht="39" customHeight="1">
      <c r="A21" s="12" t="s">
        <v>1295</v>
      </c>
      <c r="B21" s="13"/>
      <c r="C21" s="14"/>
    </row>
    <row r="22" spans="1:3" ht="39" customHeight="1">
      <c r="A22" s="15" t="s">
        <v>1296</v>
      </c>
      <c r="B22" s="16"/>
      <c r="C22" s="14"/>
    </row>
    <row r="23" spans="1:3" ht="39" customHeight="1">
      <c r="A23" s="15" t="s">
        <v>1297</v>
      </c>
      <c r="B23" s="16"/>
      <c r="C23" s="14"/>
    </row>
    <row r="24" spans="1:3" ht="39" customHeight="1">
      <c r="A24" s="15" t="s">
        <v>1298</v>
      </c>
      <c r="B24" s="16"/>
      <c r="C24" s="14"/>
    </row>
    <row r="25" spans="1:3" ht="39" customHeight="1">
      <c r="A25" s="15" t="s">
        <v>1299</v>
      </c>
      <c r="B25" s="16"/>
      <c r="C25" s="14"/>
    </row>
    <row r="26" spans="1:3" ht="39" customHeight="1">
      <c r="A26" s="17" t="s">
        <v>1335</v>
      </c>
      <c r="B26" s="18"/>
      <c r="C26" s="14"/>
    </row>
    <row r="27" spans="1:3" ht="39" customHeight="1">
      <c r="A27" s="17" t="s">
        <v>1338</v>
      </c>
      <c r="B27" s="18"/>
      <c r="C27" s="14"/>
    </row>
    <row r="28" spans="1:3" ht="39" customHeight="1">
      <c r="A28" s="12" t="s">
        <v>1339</v>
      </c>
      <c r="B28" s="13"/>
      <c r="C28" s="14"/>
    </row>
    <row r="29" spans="1:3" ht="39" customHeight="1">
      <c r="A29" s="15" t="s">
        <v>1317</v>
      </c>
      <c r="B29" s="16">
        <v>2</v>
      </c>
      <c r="C29" s="14"/>
    </row>
    <row r="30" spans="1:3" ht="39" customHeight="1">
      <c r="A30" s="15" t="s">
        <v>1318</v>
      </c>
      <c r="B30" s="16"/>
      <c r="C30" s="14"/>
    </row>
    <row r="31" spans="1:3" ht="39" customHeight="1">
      <c r="A31" s="19" t="s">
        <v>1322</v>
      </c>
      <c r="B31" s="13">
        <v>10497</v>
      </c>
      <c r="C31" s="14"/>
    </row>
  </sheetData>
  <sheetProtection/>
  <mergeCells count="1">
    <mergeCell ref="A2:C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269"/>
  <sheetViews>
    <sheetView tabSelected="1" zoomScale="90" zoomScaleNormal="90" workbookViewId="0" topLeftCell="A1">
      <pane xSplit="1" ySplit="6" topLeftCell="B1108" activePane="bottomRight" state="frozen"/>
      <selection pane="bottomRight" activeCell="A1206" sqref="A1206"/>
    </sheetView>
  </sheetViews>
  <sheetFormatPr defaultColWidth="9.00390625" defaultRowHeight="13.5"/>
  <cols>
    <col min="1" max="1" width="60.25390625" style="197" customWidth="1"/>
    <col min="2" max="2" width="32.125" style="198" customWidth="1"/>
    <col min="3" max="250" width="9.00390625" style="197" customWidth="1"/>
  </cols>
  <sheetData>
    <row r="1" ht="14.25">
      <c r="A1" s="199" t="s">
        <v>31</v>
      </c>
    </row>
    <row r="2" spans="1:2" ht="20.25">
      <c r="A2" s="200" t="s">
        <v>32</v>
      </c>
      <c r="B2" s="201"/>
    </row>
    <row r="4" spans="1:2" ht="45.75" customHeight="1">
      <c r="A4" s="202" t="s">
        <v>33</v>
      </c>
      <c r="B4" s="202" t="s">
        <v>4</v>
      </c>
    </row>
    <row r="5" spans="1:2" ht="13.5">
      <c r="A5" s="203" t="s">
        <v>34</v>
      </c>
      <c r="B5" s="204">
        <f>SUM(B6,B18,B27,B38,B50,B61,B72,B84,B93,B106,B115,B126,B139,B146,B154,B160,B167,B174,B181,B188,B195,B203,B209,B215,B222,B237)</f>
        <v>23223</v>
      </c>
    </row>
    <row r="6" spans="1:2" ht="13.5">
      <c r="A6" s="205" t="s">
        <v>35</v>
      </c>
      <c r="B6" s="203">
        <f>SUM(B7:B17)</f>
        <v>747</v>
      </c>
    </row>
    <row r="7" spans="1:2" ht="13.5">
      <c r="A7" s="205" t="s">
        <v>36</v>
      </c>
      <c r="B7" s="203">
        <v>742</v>
      </c>
    </row>
    <row r="8" spans="1:2" ht="13.5">
      <c r="A8" s="205" t="s">
        <v>37</v>
      </c>
      <c r="B8" s="203"/>
    </row>
    <row r="9" spans="1:2" ht="13.5">
      <c r="A9" s="206" t="s">
        <v>38</v>
      </c>
      <c r="B9" s="203"/>
    </row>
    <row r="10" spans="1:2" ht="13.5">
      <c r="A10" s="206" t="s">
        <v>39</v>
      </c>
      <c r="B10" s="203"/>
    </row>
    <row r="11" spans="1:2" ht="13.5">
      <c r="A11" s="206" t="s">
        <v>40</v>
      </c>
      <c r="B11" s="203"/>
    </row>
    <row r="12" spans="1:2" ht="13.5">
      <c r="A12" s="203" t="s">
        <v>41</v>
      </c>
      <c r="B12" s="203"/>
    </row>
    <row r="13" spans="1:2" ht="13.5">
      <c r="A13" s="203" t="s">
        <v>42</v>
      </c>
      <c r="B13" s="203"/>
    </row>
    <row r="14" spans="1:2" ht="13.5">
      <c r="A14" s="203" t="s">
        <v>43</v>
      </c>
      <c r="B14" s="203"/>
    </row>
    <row r="15" spans="1:2" ht="13.5">
      <c r="A15" s="203" t="s">
        <v>44</v>
      </c>
      <c r="B15" s="203"/>
    </row>
    <row r="16" spans="1:2" ht="13.5">
      <c r="A16" s="203" t="s">
        <v>45</v>
      </c>
      <c r="B16" s="203">
        <v>5</v>
      </c>
    </row>
    <row r="17" spans="1:2" ht="13.5">
      <c r="A17" s="203" t="s">
        <v>46</v>
      </c>
      <c r="B17" s="203"/>
    </row>
    <row r="18" spans="1:2" ht="13.5">
      <c r="A18" s="205" t="s">
        <v>47</v>
      </c>
      <c r="B18" s="203">
        <f>SUM(B19:B26)</f>
        <v>520</v>
      </c>
    </row>
    <row r="19" spans="1:2" ht="13.5">
      <c r="A19" s="205" t="s">
        <v>36</v>
      </c>
      <c r="B19" s="203">
        <v>514</v>
      </c>
    </row>
    <row r="20" spans="1:2" ht="13.5">
      <c r="A20" s="205" t="s">
        <v>37</v>
      </c>
      <c r="B20" s="203"/>
    </row>
    <row r="21" spans="1:2" ht="13.5">
      <c r="A21" s="206" t="s">
        <v>38</v>
      </c>
      <c r="B21" s="203"/>
    </row>
    <row r="22" spans="1:2" ht="13.5">
      <c r="A22" s="206" t="s">
        <v>48</v>
      </c>
      <c r="B22" s="203"/>
    </row>
    <row r="23" spans="1:2" ht="13.5">
      <c r="A23" s="206" t="s">
        <v>49</v>
      </c>
      <c r="B23" s="203"/>
    </row>
    <row r="24" spans="1:2" ht="13.5">
      <c r="A24" s="206" t="s">
        <v>50</v>
      </c>
      <c r="B24" s="203"/>
    </row>
    <row r="25" spans="1:2" ht="13.5">
      <c r="A25" s="206" t="s">
        <v>45</v>
      </c>
      <c r="B25" s="203">
        <v>6</v>
      </c>
    </row>
    <row r="26" spans="1:2" ht="13.5">
      <c r="A26" s="206" t="s">
        <v>51</v>
      </c>
      <c r="B26" s="203"/>
    </row>
    <row r="27" spans="1:2" ht="13.5">
      <c r="A27" s="205" t="s">
        <v>52</v>
      </c>
      <c r="B27" s="203">
        <f>SUM(B28:B37)</f>
        <v>11568</v>
      </c>
    </row>
    <row r="28" spans="1:2" ht="13.5">
      <c r="A28" s="205" t="s">
        <v>36</v>
      </c>
      <c r="B28" s="203">
        <v>7460</v>
      </c>
    </row>
    <row r="29" spans="1:2" ht="13.5">
      <c r="A29" s="205" t="s">
        <v>37</v>
      </c>
      <c r="B29" s="203">
        <v>2188</v>
      </c>
    </row>
    <row r="30" spans="1:2" ht="13.5">
      <c r="A30" s="206" t="s">
        <v>38</v>
      </c>
      <c r="B30" s="203"/>
    </row>
    <row r="31" spans="1:2" ht="13.5">
      <c r="A31" s="206" t="s">
        <v>53</v>
      </c>
      <c r="B31" s="203"/>
    </row>
    <row r="32" spans="1:2" ht="13.5">
      <c r="A32" s="206" t="s">
        <v>54</v>
      </c>
      <c r="B32" s="203"/>
    </row>
    <row r="33" spans="1:2" ht="13.5">
      <c r="A33" s="207" t="s">
        <v>55</v>
      </c>
      <c r="B33" s="203"/>
    </row>
    <row r="34" spans="1:2" ht="13.5">
      <c r="A34" s="205" t="s">
        <v>56</v>
      </c>
      <c r="B34" s="203">
        <v>189</v>
      </c>
    </row>
    <row r="35" spans="1:2" ht="13.5">
      <c r="A35" s="206" t="s">
        <v>57</v>
      </c>
      <c r="B35" s="203"/>
    </row>
    <row r="36" spans="1:2" ht="13.5">
      <c r="A36" s="206" t="s">
        <v>45</v>
      </c>
      <c r="B36" s="203">
        <v>1229</v>
      </c>
    </row>
    <row r="37" spans="1:2" ht="13.5">
      <c r="A37" s="206" t="s">
        <v>58</v>
      </c>
      <c r="B37" s="203">
        <v>502</v>
      </c>
    </row>
    <row r="38" spans="1:2" ht="13.5">
      <c r="A38" s="205" t="s">
        <v>59</v>
      </c>
      <c r="B38" s="203">
        <f>SUM(B39:B49)</f>
        <v>629</v>
      </c>
    </row>
    <row r="39" spans="1:2" ht="13.5">
      <c r="A39" s="205" t="s">
        <v>36</v>
      </c>
      <c r="B39" s="203">
        <v>495</v>
      </c>
    </row>
    <row r="40" spans="1:2" ht="13.5">
      <c r="A40" s="205" t="s">
        <v>37</v>
      </c>
      <c r="B40" s="203"/>
    </row>
    <row r="41" spans="1:2" ht="13.5">
      <c r="A41" s="206" t="s">
        <v>38</v>
      </c>
      <c r="B41" s="203"/>
    </row>
    <row r="42" spans="1:2" ht="13.5">
      <c r="A42" s="206" t="s">
        <v>60</v>
      </c>
      <c r="B42" s="203"/>
    </row>
    <row r="43" spans="1:2" ht="13.5">
      <c r="A43" s="206" t="s">
        <v>61</v>
      </c>
      <c r="B43" s="203"/>
    </row>
    <row r="44" spans="1:2" ht="13.5">
      <c r="A44" s="205" t="s">
        <v>62</v>
      </c>
      <c r="B44" s="203"/>
    </row>
    <row r="45" spans="1:2" ht="13.5">
      <c r="A45" s="205" t="s">
        <v>63</v>
      </c>
      <c r="B45" s="203"/>
    </row>
    <row r="46" spans="1:2" ht="13.5">
      <c r="A46" s="205" t="s">
        <v>64</v>
      </c>
      <c r="B46" s="203"/>
    </row>
    <row r="47" spans="1:2" ht="13.5">
      <c r="A47" s="205" t="s">
        <v>65</v>
      </c>
      <c r="B47" s="203"/>
    </row>
    <row r="48" spans="1:2" ht="13.5">
      <c r="A48" s="205" t="s">
        <v>45</v>
      </c>
      <c r="B48" s="203">
        <v>134</v>
      </c>
    </row>
    <row r="49" spans="1:2" ht="13.5">
      <c r="A49" s="206" t="s">
        <v>66</v>
      </c>
      <c r="B49" s="203"/>
    </row>
    <row r="50" spans="1:2" ht="13.5">
      <c r="A50" s="206" t="s">
        <v>67</v>
      </c>
      <c r="B50" s="203">
        <f>SUM(B51:B60)</f>
        <v>239</v>
      </c>
    </row>
    <row r="51" spans="1:2" ht="13.5">
      <c r="A51" s="206" t="s">
        <v>36</v>
      </c>
      <c r="B51" s="203">
        <v>204</v>
      </c>
    </row>
    <row r="52" spans="1:2" ht="13.5">
      <c r="A52" s="203" t="s">
        <v>37</v>
      </c>
      <c r="B52" s="203"/>
    </row>
    <row r="53" spans="1:2" ht="13.5">
      <c r="A53" s="205" t="s">
        <v>38</v>
      </c>
      <c r="B53" s="203"/>
    </row>
    <row r="54" spans="1:2" ht="13.5">
      <c r="A54" s="205" t="s">
        <v>68</v>
      </c>
      <c r="B54" s="203"/>
    </row>
    <row r="55" spans="1:2" ht="13.5">
      <c r="A55" s="205" t="s">
        <v>69</v>
      </c>
      <c r="B55" s="203"/>
    </row>
    <row r="56" spans="1:2" ht="13.5">
      <c r="A56" s="206" t="s">
        <v>70</v>
      </c>
      <c r="B56" s="203"/>
    </row>
    <row r="57" spans="1:2" ht="13.5">
      <c r="A57" s="206" t="s">
        <v>71</v>
      </c>
      <c r="B57" s="203"/>
    </row>
    <row r="58" spans="1:2" ht="13.5">
      <c r="A58" s="206" t="s">
        <v>72</v>
      </c>
      <c r="B58" s="203"/>
    </row>
    <row r="59" spans="1:2" ht="13.5">
      <c r="A59" s="205" t="s">
        <v>45</v>
      </c>
      <c r="B59" s="203">
        <v>35</v>
      </c>
    </row>
    <row r="60" spans="1:2" ht="13.5">
      <c r="A60" s="206" t="s">
        <v>73</v>
      </c>
      <c r="B60" s="203">
        <v>0</v>
      </c>
    </row>
    <row r="61" spans="1:2" ht="13.5">
      <c r="A61" s="207" t="s">
        <v>74</v>
      </c>
      <c r="B61" s="203">
        <f>SUM(B62:B71)</f>
        <v>1159</v>
      </c>
    </row>
    <row r="62" spans="1:2" ht="13.5">
      <c r="A62" s="206" t="s">
        <v>36</v>
      </c>
      <c r="B62" s="203">
        <v>725</v>
      </c>
    </row>
    <row r="63" spans="1:2" ht="13.5">
      <c r="A63" s="203" t="s">
        <v>37</v>
      </c>
      <c r="B63" s="203"/>
    </row>
    <row r="64" spans="1:2" ht="13.5">
      <c r="A64" s="203" t="s">
        <v>38</v>
      </c>
      <c r="B64" s="203"/>
    </row>
    <row r="65" spans="1:2" ht="13.5">
      <c r="A65" s="203" t="s">
        <v>75</v>
      </c>
      <c r="B65" s="203"/>
    </row>
    <row r="66" spans="1:2" ht="13.5">
      <c r="A66" s="203" t="s">
        <v>76</v>
      </c>
      <c r="B66" s="203"/>
    </row>
    <row r="67" spans="1:2" ht="13.5">
      <c r="A67" s="203" t="s">
        <v>77</v>
      </c>
      <c r="B67" s="203"/>
    </row>
    <row r="68" spans="1:2" ht="13.5">
      <c r="A68" s="205" t="s">
        <v>78</v>
      </c>
      <c r="B68" s="203"/>
    </row>
    <row r="69" spans="1:2" ht="13.5">
      <c r="A69" s="206" t="s">
        <v>79</v>
      </c>
      <c r="B69" s="203"/>
    </row>
    <row r="70" spans="1:2" ht="13.5">
      <c r="A70" s="206" t="s">
        <v>45</v>
      </c>
      <c r="B70" s="203">
        <v>434</v>
      </c>
    </row>
    <row r="71" spans="1:2" ht="13.5">
      <c r="A71" s="206" t="s">
        <v>80</v>
      </c>
      <c r="B71" s="203"/>
    </row>
    <row r="72" spans="1:2" ht="13.5">
      <c r="A72" s="205" t="s">
        <v>81</v>
      </c>
      <c r="B72" s="203">
        <f>SUM(B73:B83)</f>
        <v>0</v>
      </c>
    </row>
    <row r="73" spans="1:2" ht="13.5">
      <c r="A73" s="205" t="s">
        <v>36</v>
      </c>
      <c r="B73" s="203"/>
    </row>
    <row r="74" spans="1:2" ht="13.5">
      <c r="A74" s="205" t="s">
        <v>37</v>
      </c>
      <c r="B74" s="203"/>
    </row>
    <row r="75" spans="1:2" ht="13.5">
      <c r="A75" s="206" t="s">
        <v>38</v>
      </c>
      <c r="B75" s="203"/>
    </row>
    <row r="76" spans="1:2" ht="13.5">
      <c r="A76" s="206" t="s">
        <v>82</v>
      </c>
      <c r="B76" s="203"/>
    </row>
    <row r="77" spans="1:2" ht="13.5">
      <c r="A77" s="206" t="s">
        <v>83</v>
      </c>
      <c r="B77" s="203"/>
    </row>
    <row r="78" spans="1:2" ht="13.5">
      <c r="A78" s="203" t="s">
        <v>84</v>
      </c>
      <c r="B78" s="203"/>
    </row>
    <row r="79" spans="1:2" ht="13.5">
      <c r="A79" s="205" t="s">
        <v>85</v>
      </c>
      <c r="B79" s="203"/>
    </row>
    <row r="80" spans="1:2" ht="13.5">
      <c r="A80" s="205" t="s">
        <v>86</v>
      </c>
      <c r="B80" s="203"/>
    </row>
    <row r="81" spans="1:2" ht="13.5">
      <c r="A81" s="205" t="s">
        <v>78</v>
      </c>
      <c r="B81" s="203"/>
    </row>
    <row r="82" spans="1:2" ht="13.5">
      <c r="A82" s="206" t="s">
        <v>45</v>
      </c>
      <c r="B82" s="203"/>
    </row>
    <row r="83" spans="1:2" ht="13.5">
      <c r="A83" s="206" t="s">
        <v>87</v>
      </c>
      <c r="B83" s="203"/>
    </row>
    <row r="84" spans="1:2" ht="13.5">
      <c r="A84" s="206" t="s">
        <v>88</v>
      </c>
      <c r="B84" s="203">
        <f>SUM(B85:B92)</f>
        <v>381</v>
      </c>
    </row>
    <row r="85" spans="1:2" ht="13.5">
      <c r="A85" s="205" t="s">
        <v>36</v>
      </c>
      <c r="B85" s="203">
        <v>296</v>
      </c>
    </row>
    <row r="86" spans="1:2" ht="13.5">
      <c r="A86" s="205" t="s">
        <v>37</v>
      </c>
      <c r="B86" s="203"/>
    </row>
    <row r="87" spans="1:2" ht="13.5">
      <c r="A87" s="205" t="s">
        <v>38</v>
      </c>
      <c r="B87" s="203"/>
    </row>
    <row r="88" spans="1:2" ht="13.5">
      <c r="A88" s="208" t="s">
        <v>89</v>
      </c>
      <c r="B88" s="203"/>
    </row>
    <row r="89" spans="1:2" ht="13.5">
      <c r="A89" s="206" t="s">
        <v>90</v>
      </c>
      <c r="B89" s="203"/>
    </row>
    <row r="90" spans="1:2" ht="13.5">
      <c r="A90" s="206" t="s">
        <v>78</v>
      </c>
      <c r="B90" s="203"/>
    </row>
    <row r="91" spans="1:2" ht="13.5">
      <c r="A91" s="206" t="s">
        <v>45</v>
      </c>
      <c r="B91" s="203">
        <v>85</v>
      </c>
    </row>
    <row r="92" spans="1:2" ht="13.5">
      <c r="A92" s="203" t="s">
        <v>91</v>
      </c>
      <c r="B92" s="203"/>
    </row>
    <row r="93" spans="1:2" ht="13.5">
      <c r="A93" s="205" t="s">
        <v>92</v>
      </c>
      <c r="B93" s="203">
        <f>SUM(B94:B105)</f>
        <v>0</v>
      </c>
    </row>
    <row r="94" spans="1:2" ht="13.5">
      <c r="A94" s="205" t="s">
        <v>36</v>
      </c>
      <c r="B94" s="203"/>
    </row>
    <row r="95" spans="1:2" ht="13.5">
      <c r="A95" s="206" t="s">
        <v>37</v>
      </c>
      <c r="B95" s="203"/>
    </row>
    <row r="96" spans="1:2" ht="13.5">
      <c r="A96" s="206" t="s">
        <v>38</v>
      </c>
      <c r="B96" s="203"/>
    </row>
    <row r="97" spans="1:2" ht="13.5">
      <c r="A97" s="205" t="s">
        <v>93</v>
      </c>
      <c r="B97" s="203"/>
    </row>
    <row r="98" spans="1:2" ht="13.5">
      <c r="A98" s="205" t="s">
        <v>94</v>
      </c>
      <c r="B98" s="203"/>
    </row>
    <row r="99" spans="1:2" ht="13.5">
      <c r="A99" s="205" t="s">
        <v>78</v>
      </c>
      <c r="B99" s="203"/>
    </row>
    <row r="100" spans="1:2" ht="13.5">
      <c r="A100" s="205" t="s">
        <v>95</v>
      </c>
      <c r="B100" s="203"/>
    </row>
    <row r="101" spans="1:2" ht="13.5">
      <c r="A101" s="205" t="s">
        <v>96</v>
      </c>
      <c r="B101" s="203"/>
    </row>
    <row r="102" spans="1:2" ht="13.5">
      <c r="A102" s="205" t="s">
        <v>97</v>
      </c>
      <c r="B102" s="203"/>
    </row>
    <row r="103" spans="1:2" ht="13.5">
      <c r="A103" s="205" t="s">
        <v>98</v>
      </c>
      <c r="B103" s="203"/>
    </row>
    <row r="104" spans="1:2" ht="13.5">
      <c r="A104" s="206" t="s">
        <v>45</v>
      </c>
      <c r="B104" s="203"/>
    </row>
    <row r="105" spans="1:2" ht="13.5">
      <c r="A105" s="206" t="s">
        <v>99</v>
      </c>
      <c r="B105" s="203"/>
    </row>
    <row r="106" spans="1:2" ht="13.5">
      <c r="A106" s="209" t="s">
        <v>100</v>
      </c>
      <c r="B106" s="203">
        <f>SUM(B107:B114)</f>
        <v>992</v>
      </c>
    </row>
    <row r="107" spans="1:2" ht="13.5">
      <c r="A107" s="205" t="s">
        <v>36</v>
      </c>
      <c r="B107" s="203">
        <v>802</v>
      </c>
    </row>
    <row r="108" spans="1:2" ht="13.5">
      <c r="A108" s="205" t="s">
        <v>37</v>
      </c>
      <c r="B108" s="203"/>
    </row>
    <row r="109" spans="1:2" ht="13.5">
      <c r="A109" s="205" t="s">
        <v>38</v>
      </c>
      <c r="B109" s="203"/>
    </row>
    <row r="110" spans="1:2" ht="13.5">
      <c r="A110" s="206" t="s">
        <v>101</v>
      </c>
      <c r="B110" s="203"/>
    </row>
    <row r="111" spans="1:2" ht="13.5">
      <c r="A111" s="206" t="s">
        <v>102</v>
      </c>
      <c r="B111" s="203">
        <v>100</v>
      </c>
    </row>
    <row r="112" spans="1:2" ht="13.5">
      <c r="A112" s="206" t="s">
        <v>103</v>
      </c>
      <c r="B112" s="203"/>
    </row>
    <row r="113" spans="1:2" ht="13.5">
      <c r="A113" s="205" t="s">
        <v>45</v>
      </c>
      <c r="B113" s="203">
        <v>32</v>
      </c>
    </row>
    <row r="114" spans="1:2" ht="13.5">
      <c r="A114" s="205" t="s">
        <v>104</v>
      </c>
      <c r="B114" s="203">
        <v>58</v>
      </c>
    </row>
    <row r="115" spans="1:2" ht="13.5">
      <c r="A115" s="203" t="s">
        <v>105</v>
      </c>
      <c r="B115" s="203">
        <f>SUM(B116:B125)</f>
        <v>170</v>
      </c>
    </row>
    <row r="116" spans="1:2" ht="13.5">
      <c r="A116" s="205" t="s">
        <v>36</v>
      </c>
      <c r="B116" s="203">
        <v>116</v>
      </c>
    </row>
    <row r="117" spans="1:2" ht="13.5">
      <c r="A117" s="205" t="s">
        <v>37</v>
      </c>
      <c r="B117" s="203"/>
    </row>
    <row r="118" spans="1:2" ht="13.5">
      <c r="A118" s="205" t="s">
        <v>38</v>
      </c>
      <c r="B118" s="203"/>
    </row>
    <row r="119" spans="1:2" ht="13.5">
      <c r="A119" s="206" t="s">
        <v>106</v>
      </c>
      <c r="B119" s="203"/>
    </row>
    <row r="120" spans="1:2" ht="13.5">
      <c r="A120" s="206" t="s">
        <v>107</v>
      </c>
      <c r="B120" s="203"/>
    </row>
    <row r="121" spans="1:2" ht="13.5">
      <c r="A121" s="206" t="s">
        <v>108</v>
      </c>
      <c r="B121" s="203"/>
    </row>
    <row r="122" spans="1:2" ht="13.5">
      <c r="A122" s="205" t="s">
        <v>109</v>
      </c>
      <c r="B122" s="203"/>
    </row>
    <row r="123" spans="1:2" ht="13.5">
      <c r="A123" s="205" t="s">
        <v>110</v>
      </c>
      <c r="B123" s="203"/>
    </row>
    <row r="124" spans="1:2" ht="13.5">
      <c r="A124" s="205" t="s">
        <v>45</v>
      </c>
      <c r="B124" s="203">
        <v>54</v>
      </c>
    </row>
    <row r="125" spans="1:2" ht="13.5">
      <c r="A125" s="206" t="s">
        <v>111</v>
      </c>
      <c r="B125" s="203"/>
    </row>
    <row r="126" spans="1:2" ht="13.5">
      <c r="A126" s="206" t="s">
        <v>112</v>
      </c>
      <c r="B126" s="203">
        <f>SUM(B127:B138)</f>
        <v>0</v>
      </c>
    </row>
    <row r="127" spans="1:2" ht="13.5">
      <c r="A127" s="206" t="s">
        <v>36</v>
      </c>
      <c r="B127" s="203"/>
    </row>
    <row r="128" spans="1:2" ht="13.5">
      <c r="A128" s="203" t="s">
        <v>37</v>
      </c>
      <c r="B128" s="203"/>
    </row>
    <row r="129" spans="1:2" ht="13.5">
      <c r="A129" s="205" t="s">
        <v>38</v>
      </c>
      <c r="B129" s="203"/>
    </row>
    <row r="130" spans="1:2" ht="13.5">
      <c r="A130" s="205" t="s">
        <v>113</v>
      </c>
      <c r="B130" s="203"/>
    </row>
    <row r="131" spans="1:2" ht="13.5">
      <c r="A131" s="205" t="s">
        <v>114</v>
      </c>
      <c r="B131" s="203"/>
    </row>
    <row r="132" spans="1:2" ht="13.5">
      <c r="A132" s="208" t="s">
        <v>115</v>
      </c>
      <c r="B132" s="203"/>
    </row>
    <row r="133" spans="1:2" ht="13.5">
      <c r="A133" s="206" t="s">
        <v>116</v>
      </c>
      <c r="B133" s="203"/>
    </row>
    <row r="134" spans="1:2" ht="13.5">
      <c r="A134" s="205" t="s">
        <v>117</v>
      </c>
      <c r="B134" s="203"/>
    </row>
    <row r="135" spans="1:2" ht="13.5">
      <c r="A135" s="205" t="s">
        <v>118</v>
      </c>
      <c r="B135" s="203"/>
    </row>
    <row r="136" spans="1:2" ht="13.5">
      <c r="A136" s="205" t="s">
        <v>119</v>
      </c>
      <c r="B136" s="203"/>
    </row>
    <row r="137" spans="1:2" ht="13.5">
      <c r="A137" s="205" t="s">
        <v>45</v>
      </c>
      <c r="B137" s="203"/>
    </row>
    <row r="138" spans="1:2" ht="13.5">
      <c r="A138" s="205" t="s">
        <v>120</v>
      </c>
      <c r="B138" s="203"/>
    </row>
    <row r="139" spans="1:2" ht="13.5">
      <c r="A139" s="205" t="s">
        <v>121</v>
      </c>
      <c r="B139" s="203">
        <f>SUM(B140:B145)</f>
        <v>19</v>
      </c>
    </row>
    <row r="140" spans="1:2" ht="13.5">
      <c r="A140" s="205" t="s">
        <v>36</v>
      </c>
      <c r="B140" s="203"/>
    </row>
    <row r="141" spans="1:2" ht="13.5">
      <c r="A141" s="205" t="s">
        <v>37</v>
      </c>
      <c r="B141" s="203"/>
    </row>
    <row r="142" spans="1:2" ht="13.5">
      <c r="A142" s="206" t="s">
        <v>38</v>
      </c>
      <c r="B142" s="203"/>
    </row>
    <row r="143" spans="1:2" ht="13.5">
      <c r="A143" s="206" t="s">
        <v>122</v>
      </c>
      <c r="B143" s="203"/>
    </row>
    <row r="144" spans="1:2" ht="13.5">
      <c r="A144" s="206" t="s">
        <v>45</v>
      </c>
      <c r="B144" s="203">
        <v>19</v>
      </c>
    </row>
    <row r="145" spans="1:2" ht="13.5">
      <c r="A145" s="203" t="s">
        <v>123</v>
      </c>
      <c r="B145" s="203"/>
    </row>
    <row r="146" spans="1:2" ht="13.5">
      <c r="A146" s="205" t="s">
        <v>124</v>
      </c>
      <c r="B146" s="203">
        <f>SUM(B147:B153)</f>
        <v>0</v>
      </c>
    </row>
    <row r="147" spans="1:2" ht="13.5">
      <c r="A147" s="205" t="s">
        <v>36</v>
      </c>
      <c r="B147" s="203"/>
    </row>
    <row r="148" spans="1:2" ht="13.5">
      <c r="A148" s="206" t="s">
        <v>37</v>
      </c>
      <c r="B148" s="203"/>
    </row>
    <row r="149" spans="1:2" ht="13.5">
      <c r="A149" s="206" t="s">
        <v>38</v>
      </c>
      <c r="B149" s="203"/>
    </row>
    <row r="150" spans="1:2" ht="13.5">
      <c r="A150" s="206" t="s">
        <v>125</v>
      </c>
      <c r="B150" s="203"/>
    </row>
    <row r="151" spans="1:2" ht="13.5">
      <c r="A151" s="203" t="s">
        <v>126</v>
      </c>
      <c r="B151" s="203"/>
    </row>
    <row r="152" spans="1:2" ht="13.5">
      <c r="A152" s="205" t="s">
        <v>45</v>
      </c>
      <c r="B152" s="203"/>
    </row>
    <row r="153" spans="1:2" ht="13.5">
      <c r="A153" s="205" t="s">
        <v>127</v>
      </c>
      <c r="B153" s="203"/>
    </row>
    <row r="154" spans="1:2" ht="13.5">
      <c r="A154" s="206" t="s">
        <v>128</v>
      </c>
      <c r="B154" s="203">
        <f>SUM(B155:B159)</f>
        <v>133</v>
      </c>
    </row>
    <row r="155" spans="1:2" ht="13.5">
      <c r="A155" s="206" t="s">
        <v>36</v>
      </c>
      <c r="B155" s="203">
        <v>133</v>
      </c>
    </row>
    <row r="156" spans="1:2" ht="13.5">
      <c r="A156" s="206" t="s">
        <v>37</v>
      </c>
      <c r="B156" s="203"/>
    </row>
    <row r="157" spans="1:2" ht="13.5">
      <c r="A157" s="205" t="s">
        <v>38</v>
      </c>
      <c r="B157" s="203"/>
    </row>
    <row r="158" spans="1:2" ht="13.5">
      <c r="A158" s="207" t="s">
        <v>129</v>
      </c>
      <c r="B158" s="203"/>
    </row>
    <row r="159" spans="1:2" ht="13.5">
      <c r="A159" s="205" t="s">
        <v>130</v>
      </c>
      <c r="B159" s="203"/>
    </row>
    <row r="160" spans="1:2" ht="13.5">
      <c r="A160" s="206" t="s">
        <v>131</v>
      </c>
      <c r="B160" s="203">
        <f>SUM(B161:B166)</f>
        <v>112</v>
      </c>
    </row>
    <row r="161" spans="1:2" ht="13.5">
      <c r="A161" s="206" t="s">
        <v>36</v>
      </c>
      <c r="B161" s="203">
        <v>112</v>
      </c>
    </row>
    <row r="162" spans="1:2" ht="13.5">
      <c r="A162" s="206" t="s">
        <v>37</v>
      </c>
      <c r="B162" s="203"/>
    </row>
    <row r="163" spans="1:2" ht="13.5">
      <c r="A163" s="203" t="s">
        <v>38</v>
      </c>
      <c r="B163" s="203"/>
    </row>
    <row r="164" spans="1:2" ht="13.5">
      <c r="A164" s="205" t="s">
        <v>50</v>
      </c>
      <c r="B164" s="210"/>
    </row>
    <row r="165" spans="1:2" ht="13.5">
      <c r="A165" s="205" t="s">
        <v>45</v>
      </c>
      <c r="B165" s="203"/>
    </row>
    <row r="166" spans="1:2" ht="13.5">
      <c r="A166" s="205" t="s">
        <v>132</v>
      </c>
      <c r="B166" s="203"/>
    </row>
    <row r="167" spans="1:2" ht="13.5">
      <c r="A167" s="206" t="s">
        <v>133</v>
      </c>
      <c r="B167" s="203">
        <f>SUM(B168:B173)</f>
        <v>431</v>
      </c>
    </row>
    <row r="168" spans="1:2" ht="13.5">
      <c r="A168" s="206" t="s">
        <v>36</v>
      </c>
      <c r="B168" s="203">
        <v>339</v>
      </c>
    </row>
    <row r="169" spans="1:2" ht="13.5">
      <c r="A169" s="206" t="s">
        <v>37</v>
      </c>
      <c r="B169" s="203"/>
    </row>
    <row r="170" spans="1:2" ht="13.5">
      <c r="A170" s="205" t="s">
        <v>38</v>
      </c>
      <c r="B170" s="203"/>
    </row>
    <row r="171" spans="1:2" ht="13.5">
      <c r="A171" s="205" t="s">
        <v>134</v>
      </c>
      <c r="B171" s="203"/>
    </row>
    <row r="172" spans="1:2" ht="13.5">
      <c r="A172" s="206" t="s">
        <v>45</v>
      </c>
      <c r="B172" s="203">
        <v>92</v>
      </c>
    </row>
    <row r="173" spans="1:2" ht="13.5">
      <c r="A173" s="206" t="s">
        <v>135</v>
      </c>
      <c r="B173" s="203"/>
    </row>
    <row r="174" spans="1:2" ht="13.5">
      <c r="A174" s="206" t="s">
        <v>136</v>
      </c>
      <c r="B174" s="203">
        <f>SUM(B175:B180)</f>
        <v>3251</v>
      </c>
    </row>
    <row r="175" spans="1:2" ht="13.5">
      <c r="A175" s="206" t="s">
        <v>36</v>
      </c>
      <c r="B175" s="203">
        <v>3064</v>
      </c>
    </row>
    <row r="176" spans="1:2" ht="13.5">
      <c r="A176" s="205" t="s">
        <v>37</v>
      </c>
      <c r="B176" s="203"/>
    </row>
    <row r="177" spans="1:2" ht="13.5">
      <c r="A177" s="205" t="s">
        <v>38</v>
      </c>
      <c r="B177" s="203"/>
    </row>
    <row r="178" spans="1:2" ht="13.5">
      <c r="A178" s="205" t="s">
        <v>137</v>
      </c>
      <c r="B178" s="203"/>
    </row>
    <row r="179" spans="1:2" ht="13.5">
      <c r="A179" s="206" t="s">
        <v>45</v>
      </c>
      <c r="B179" s="203">
        <v>187</v>
      </c>
    </row>
    <row r="180" spans="1:2" ht="13.5">
      <c r="A180" s="206" t="s">
        <v>138</v>
      </c>
      <c r="B180" s="203"/>
    </row>
    <row r="181" spans="1:2" ht="13.5">
      <c r="A181" s="206" t="s">
        <v>139</v>
      </c>
      <c r="B181" s="203">
        <f>SUM(B182:B187)</f>
        <v>686</v>
      </c>
    </row>
    <row r="182" spans="1:2" ht="13.5">
      <c r="A182" s="205" t="s">
        <v>36</v>
      </c>
      <c r="B182" s="203">
        <v>504</v>
      </c>
    </row>
    <row r="183" spans="1:2" ht="13.5">
      <c r="A183" s="205" t="s">
        <v>37</v>
      </c>
      <c r="B183" s="203"/>
    </row>
    <row r="184" spans="1:2" ht="13.5">
      <c r="A184" s="205" t="s">
        <v>38</v>
      </c>
      <c r="B184" s="203"/>
    </row>
    <row r="185" spans="1:2" ht="13.5">
      <c r="A185" s="205" t="s">
        <v>140</v>
      </c>
      <c r="B185" s="203"/>
    </row>
    <row r="186" spans="1:2" ht="13.5">
      <c r="A186" s="205" t="s">
        <v>45</v>
      </c>
      <c r="B186" s="203">
        <v>133</v>
      </c>
    </row>
    <row r="187" spans="1:2" ht="13.5">
      <c r="A187" s="206" t="s">
        <v>141</v>
      </c>
      <c r="B187" s="203">
        <v>49</v>
      </c>
    </row>
    <row r="188" spans="1:2" ht="13.5">
      <c r="A188" s="206" t="s">
        <v>142</v>
      </c>
      <c r="B188" s="203">
        <f>SUM(B189:B194)</f>
        <v>257</v>
      </c>
    </row>
    <row r="189" spans="1:2" ht="13.5">
      <c r="A189" s="203" t="s">
        <v>36</v>
      </c>
      <c r="B189" s="203">
        <v>257</v>
      </c>
    </row>
    <row r="190" spans="1:2" ht="13.5">
      <c r="A190" s="205" t="s">
        <v>37</v>
      </c>
      <c r="B190" s="203"/>
    </row>
    <row r="191" spans="1:2" ht="13.5">
      <c r="A191" s="205" t="s">
        <v>38</v>
      </c>
      <c r="B191" s="203"/>
    </row>
    <row r="192" spans="1:2" ht="13.5">
      <c r="A192" s="205" t="s">
        <v>143</v>
      </c>
      <c r="B192" s="203"/>
    </row>
    <row r="193" spans="1:2" ht="13.5">
      <c r="A193" s="205" t="s">
        <v>45</v>
      </c>
      <c r="B193" s="203"/>
    </row>
    <row r="194" spans="1:2" ht="13.5">
      <c r="A194" s="206" t="s">
        <v>144</v>
      </c>
      <c r="B194" s="203"/>
    </row>
    <row r="195" spans="1:2" ht="13.5">
      <c r="A195" s="206" t="s">
        <v>145</v>
      </c>
      <c r="B195" s="203">
        <f>SUM(B196:B202)</f>
        <v>133</v>
      </c>
    </row>
    <row r="196" spans="1:2" ht="13.5">
      <c r="A196" s="206" t="s">
        <v>36</v>
      </c>
      <c r="B196" s="203">
        <v>121</v>
      </c>
    </row>
    <row r="197" spans="1:2" ht="13.5">
      <c r="A197" s="205" t="s">
        <v>37</v>
      </c>
      <c r="B197" s="203"/>
    </row>
    <row r="198" spans="1:2" ht="13.5">
      <c r="A198" s="205" t="s">
        <v>38</v>
      </c>
      <c r="B198" s="203"/>
    </row>
    <row r="199" spans="1:2" ht="13.5">
      <c r="A199" s="205" t="s">
        <v>146</v>
      </c>
      <c r="B199" s="203"/>
    </row>
    <row r="200" spans="1:2" ht="13.5">
      <c r="A200" s="205" t="s">
        <v>147</v>
      </c>
      <c r="B200" s="203"/>
    </row>
    <row r="201" spans="1:2" ht="13.5">
      <c r="A201" s="205" t="s">
        <v>45</v>
      </c>
      <c r="B201" s="210">
        <v>12</v>
      </c>
    </row>
    <row r="202" spans="1:2" ht="13.5">
      <c r="A202" s="206" t="s">
        <v>148</v>
      </c>
      <c r="B202" s="210"/>
    </row>
    <row r="203" spans="1:2" ht="13.5">
      <c r="A203" s="206" t="s">
        <v>149</v>
      </c>
      <c r="B203" s="210">
        <f>SUM(B204:B208)</f>
        <v>0</v>
      </c>
    </row>
    <row r="204" spans="1:2" ht="13.5">
      <c r="A204" s="206" t="s">
        <v>36</v>
      </c>
      <c r="B204" s="203"/>
    </row>
    <row r="205" spans="1:2" ht="13.5">
      <c r="A205" s="203" t="s">
        <v>37</v>
      </c>
      <c r="B205" s="203"/>
    </row>
    <row r="206" spans="1:2" ht="13.5">
      <c r="A206" s="205" t="s">
        <v>38</v>
      </c>
      <c r="B206" s="211"/>
    </row>
    <row r="207" spans="1:2" ht="13.5">
      <c r="A207" s="205" t="s">
        <v>45</v>
      </c>
      <c r="B207" s="211"/>
    </row>
    <row r="208" spans="1:2" ht="13.5">
      <c r="A208" s="205" t="s">
        <v>150</v>
      </c>
      <c r="B208" s="211"/>
    </row>
    <row r="209" spans="1:2" ht="13.5">
      <c r="A209" s="206" t="s">
        <v>151</v>
      </c>
      <c r="B209" s="211">
        <f>SUM(B210:B214)</f>
        <v>0</v>
      </c>
    </row>
    <row r="210" spans="1:2" ht="13.5">
      <c r="A210" s="206" t="s">
        <v>36</v>
      </c>
      <c r="B210" s="212"/>
    </row>
    <row r="211" spans="1:2" ht="13.5">
      <c r="A211" s="206" t="s">
        <v>37</v>
      </c>
      <c r="B211" s="212"/>
    </row>
    <row r="212" spans="1:2" ht="13.5">
      <c r="A212" s="205" t="s">
        <v>38</v>
      </c>
      <c r="B212" s="212"/>
    </row>
    <row r="213" spans="1:2" ht="13.5">
      <c r="A213" s="205" t="s">
        <v>45</v>
      </c>
      <c r="B213" s="212"/>
    </row>
    <row r="214" spans="1:2" ht="13.5">
      <c r="A214" s="205" t="s">
        <v>152</v>
      </c>
      <c r="B214" s="212"/>
    </row>
    <row r="215" spans="1:2" ht="13.5">
      <c r="A215" s="205" t="s">
        <v>153</v>
      </c>
      <c r="B215" s="212">
        <f>SUM(B216:B221)</f>
        <v>0</v>
      </c>
    </row>
    <row r="216" spans="1:2" ht="13.5">
      <c r="A216" s="205" t="s">
        <v>36</v>
      </c>
      <c r="B216" s="212"/>
    </row>
    <row r="217" spans="1:2" ht="13.5">
      <c r="A217" s="205" t="s">
        <v>37</v>
      </c>
      <c r="B217" s="212"/>
    </row>
    <row r="218" spans="1:2" ht="13.5">
      <c r="A218" s="205" t="s">
        <v>38</v>
      </c>
      <c r="B218" s="211"/>
    </row>
    <row r="219" spans="1:2" ht="13.5">
      <c r="A219" s="205" t="s">
        <v>154</v>
      </c>
      <c r="B219" s="211"/>
    </row>
    <row r="220" spans="1:2" ht="13.5">
      <c r="A220" s="205" t="s">
        <v>45</v>
      </c>
      <c r="B220" s="211"/>
    </row>
    <row r="221" spans="1:2" ht="13.5">
      <c r="A221" s="205" t="s">
        <v>155</v>
      </c>
      <c r="B221" s="211"/>
    </row>
    <row r="222" spans="1:2" ht="13.5">
      <c r="A222" s="205" t="s">
        <v>156</v>
      </c>
      <c r="B222" s="211">
        <f>SUM(B223:B236)</f>
        <v>1702</v>
      </c>
    </row>
    <row r="223" spans="1:2" ht="13.5">
      <c r="A223" s="205" t="s">
        <v>36</v>
      </c>
      <c r="B223" s="203">
        <v>1418</v>
      </c>
    </row>
    <row r="224" spans="1:2" ht="13.5">
      <c r="A224" s="205" t="s">
        <v>37</v>
      </c>
      <c r="B224" s="203"/>
    </row>
    <row r="225" spans="1:2" ht="13.5">
      <c r="A225" s="205" t="s">
        <v>38</v>
      </c>
      <c r="B225" s="203"/>
    </row>
    <row r="226" spans="1:2" ht="13.5">
      <c r="A226" s="205" t="s">
        <v>157</v>
      </c>
      <c r="B226" s="203"/>
    </row>
    <row r="227" spans="1:2" ht="13.5">
      <c r="A227" s="205" t="s">
        <v>158</v>
      </c>
      <c r="B227" s="203"/>
    </row>
    <row r="228" spans="1:2" ht="13.5">
      <c r="A228" s="205" t="s">
        <v>78</v>
      </c>
      <c r="B228" s="203"/>
    </row>
    <row r="229" spans="1:2" ht="13.5">
      <c r="A229" s="205" t="s">
        <v>159</v>
      </c>
      <c r="B229" s="203"/>
    </row>
    <row r="230" spans="1:2" ht="13.5">
      <c r="A230" s="205" t="s">
        <v>160</v>
      </c>
      <c r="B230" s="203"/>
    </row>
    <row r="231" spans="1:2" ht="13.5">
      <c r="A231" s="205" t="s">
        <v>161</v>
      </c>
      <c r="B231" s="203"/>
    </row>
    <row r="232" spans="1:2" ht="13.5">
      <c r="A232" s="205" t="s">
        <v>162</v>
      </c>
      <c r="B232" s="203"/>
    </row>
    <row r="233" spans="1:2" ht="13.5">
      <c r="A233" s="205" t="s">
        <v>163</v>
      </c>
      <c r="B233" s="203"/>
    </row>
    <row r="234" spans="1:2" ht="13.5">
      <c r="A234" s="205" t="s">
        <v>164</v>
      </c>
      <c r="B234" s="203"/>
    </row>
    <row r="235" spans="1:2" ht="13.5">
      <c r="A235" s="205" t="s">
        <v>45</v>
      </c>
      <c r="B235" s="203">
        <v>284</v>
      </c>
    </row>
    <row r="236" spans="1:2" ht="13.5">
      <c r="A236" s="205" t="s">
        <v>165</v>
      </c>
      <c r="B236" s="203"/>
    </row>
    <row r="237" spans="1:2" ht="13.5">
      <c r="A237" s="205" t="s">
        <v>166</v>
      </c>
      <c r="B237" s="203">
        <f>SUM(B238:B239)</f>
        <v>94</v>
      </c>
    </row>
    <row r="238" spans="1:2" ht="13.5">
      <c r="A238" s="206" t="s">
        <v>167</v>
      </c>
      <c r="B238" s="203"/>
    </row>
    <row r="239" spans="1:2" ht="13.5">
      <c r="A239" s="206" t="s">
        <v>168</v>
      </c>
      <c r="B239" s="203">
        <v>94</v>
      </c>
    </row>
    <row r="240" spans="1:2" ht="13.5">
      <c r="A240" s="203" t="s">
        <v>169</v>
      </c>
      <c r="B240" s="203">
        <f>B241+B242</f>
        <v>0</v>
      </c>
    </row>
    <row r="241" spans="1:2" ht="13.5">
      <c r="A241" s="205" t="s">
        <v>170</v>
      </c>
      <c r="B241" s="203"/>
    </row>
    <row r="242" spans="1:2" ht="13.5">
      <c r="A242" s="205" t="s">
        <v>171</v>
      </c>
      <c r="B242" s="203"/>
    </row>
    <row r="243" spans="1:2" ht="13.5">
      <c r="A243" s="203" t="s">
        <v>172</v>
      </c>
      <c r="B243" s="203">
        <f>SUM(B244,B254)</f>
        <v>0</v>
      </c>
    </row>
    <row r="244" spans="1:2" ht="13.5">
      <c r="A244" s="206" t="s">
        <v>173</v>
      </c>
      <c r="B244" s="203">
        <f>SUM(B245:B253)</f>
        <v>0</v>
      </c>
    </row>
    <row r="245" spans="1:2" ht="13.5">
      <c r="A245" s="206" t="s">
        <v>174</v>
      </c>
      <c r="B245" s="203"/>
    </row>
    <row r="246" spans="1:2" ht="13.5">
      <c r="A246" s="205" t="s">
        <v>175</v>
      </c>
      <c r="B246" s="203"/>
    </row>
    <row r="247" spans="1:2" ht="13.5">
      <c r="A247" s="205" t="s">
        <v>176</v>
      </c>
      <c r="B247" s="203"/>
    </row>
    <row r="248" spans="1:2" ht="13.5">
      <c r="A248" s="205" t="s">
        <v>177</v>
      </c>
      <c r="B248" s="203"/>
    </row>
    <row r="249" spans="1:2" ht="13.5">
      <c r="A249" s="206" t="s">
        <v>178</v>
      </c>
      <c r="B249" s="203"/>
    </row>
    <row r="250" spans="1:2" ht="13.5">
      <c r="A250" s="206" t="s">
        <v>179</v>
      </c>
      <c r="B250" s="203"/>
    </row>
    <row r="251" spans="1:2" ht="13.5">
      <c r="A251" s="206" t="s">
        <v>180</v>
      </c>
      <c r="B251" s="203"/>
    </row>
    <row r="252" spans="1:2" ht="13.5">
      <c r="A252" s="206" t="s">
        <v>181</v>
      </c>
      <c r="B252" s="203"/>
    </row>
    <row r="253" spans="1:2" ht="13.5">
      <c r="A253" s="206" t="s">
        <v>182</v>
      </c>
      <c r="B253" s="203"/>
    </row>
    <row r="254" spans="1:2" ht="13.5">
      <c r="A254" s="206" t="s">
        <v>183</v>
      </c>
      <c r="B254" s="203"/>
    </row>
    <row r="255" spans="1:2" ht="13.5">
      <c r="A255" s="203" t="s">
        <v>184</v>
      </c>
      <c r="B255" s="203">
        <f>SUM(B256,B259,B270,B277,B285,B294,B310,B320,B330,B338,B344)</f>
        <v>9767</v>
      </c>
    </row>
    <row r="256" spans="1:2" ht="13.5">
      <c r="A256" s="205" t="s">
        <v>185</v>
      </c>
      <c r="B256" s="203">
        <f>SUM(B257:B258)</f>
        <v>0</v>
      </c>
    </row>
    <row r="257" spans="1:2" ht="13.5">
      <c r="A257" s="205" t="s">
        <v>186</v>
      </c>
      <c r="B257" s="203"/>
    </row>
    <row r="258" spans="1:2" ht="13.5">
      <c r="A258" s="206" t="s">
        <v>187</v>
      </c>
      <c r="B258" s="203"/>
    </row>
    <row r="259" spans="1:2" ht="13.5">
      <c r="A259" s="206" t="s">
        <v>188</v>
      </c>
      <c r="B259" s="203">
        <f>SUM(B260:B269)</f>
        <v>6273</v>
      </c>
    </row>
    <row r="260" spans="1:2" ht="13.5">
      <c r="A260" s="206" t="s">
        <v>36</v>
      </c>
      <c r="B260" s="203">
        <v>6273</v>
      </c>
    </row>
    <row r="261" spans="1:2" ht="13.5">
      <c r="A261" s="206" t="s">
        <v>37</v>
      </c>
      <c r="B261" s="203"/>
    </row>
    <row r="262" spans="1:2" ht="13.5">
      <c r="A262" s="206" t="s">
        <v>38</v>
      </c>
      <c r="B262" s="203"/>
    </row>
    <row r="263" spans="1:2" ht="13.5">
      <c r="A263" s="206" t="s">
        <v>78</v>
      </c>
      <c r="B263" s="203"/>
    </row>
    <row r="264" spans="1:2" ht="13.5">
      <c r="A264" s="206" t="s">
        <v>189</v>
      </c>
      <c r="B264" s="203"/>
    </row>
    <row r="265" spans="1:2" ht="13.5">
      <c r="A265" s="206" t="s">
        <v>190</v>
      </c>
      <c r="B265" s="203"/>
    </row>
    <row r="266" spans="1:2" ht="13.5">
      <c r="A266" s="206" t="s">
        <v>191</v>
      </c>
      <c r="B266" s="203"/>
    </row>
    <row r="267" spans="1:2" ht="13.5">
      <c r="A267" s="206" t="s">
        <v>192</v>
      </c>
      <c r="B267" s="203"/>
    </row>
    <row r="268" spans="1:2" ht="13.5">
      <c r="A268" s="206" t="s">
        <v>45</v>
      </c>
      <c r="B268" s="203"/>
    </row>
    <row r="269" spans="1:2" ht="13.5">
      <c r="A269" s="206" t="s">
        <v>193</v>
      </c>
      <c r="B269" s="203"/>
    </row>
    <row r="270" spans="1:2" ht="13.5">
      <c r="A270" s="205" t="s">
        <v>194</v>
      </c>
      <c r="B270" s="203">
        <f>SUM(B271:B276)</f>
        <v>0</v>
      </c>
    </row>
    <row r="271" spans="1:2" ht="13.5">
      <c r="A271" s="205" t="s">
        <v>36</v>
      </c>
      <c r="B271" s="203"/>
    </row>
    <row r="272" spans="1:2" ht="13.5">
      <c r="A272" s="205" t="s">
        <v>37</v>
      </c>
      <c r="B272" s="203"/>
    </row>
    <row r="273" spans="1:2" ht="13.5">
      <c r="A273" s="206" t="s">
        <v>38</v>
      </c>
      <c r="B273" s="203"/>
    </row>
    <row r="274" spans="1:2" ht="13.5">
      <c r="A274" s="206" t="s">
        <v>195</v>
      </c>
      <c r="B274" s="203"/>
    </row>
    <row r="275" spans="1:2" ht="13.5">
      <c r="A275" s="206" t="s">
        <v>45</v>
      </c>
      <c r="B275" s="203"/>
    </row>
    <row r="276" spans="1:2" ht="13.5">
      <c r="A276" s="203" t="s">
        <v>196</v>
      </c>
      <c r="B276" s="203"/>
    </row>
    <row r="277" spans="1:2" ht="13.5">
      <c r="A277" s="207" t="s">
        <v>197</v>
      </c>
      <c r="B277" s="203">
        <f>SUM(B278:B284)</f>
        <v>745</v>
      </c>
    </row>
    <row r="278" spans="1:2" ht="13.5">
      <c r="A278" s="205" t="s">
        <v>36</v>
      </c>
      <c r="B278" s="203">
        <v>745</v>
      </c>
    </row>
    <row r="279" spans="1:2" ht="13.5">
      <c r="A279" s="205" t="s">
        <v>37</v>
      </c>
      <c r="B279" s="203"/>
    </row>
    <row r="280" spans="1:2" ht="13.5">
      <c r="A280" s="206" t="s">
        <v>38</v>
      </c>
      <c r="B280" s="203"/>
    </row>
    <row r="281" spans="1:2" ht="13.5">
      <c r="A281" s="206" t="s">
        <v>198</v>
      </c>
      <c r="B281" s="203"/>
    </row>
    <row r="282" spans="1:2" ht="13.5">
      <c r="A282" s="206" t="s">
        <v>199</v>
      </c>
      <c r="B282" s="203"/>
    </row>
    <row r="283" spans="1:2" ht="13.5">
      <c r="A283" s="206" t="s">
        <v>45</v>
      </c>
      <c r="B283" s="203"/>
    </row>
    <row r="284" spans="1:2" ht="13.5">
      <c r="A284" s="206" t="s">
        <v>200</v>
      </c>
      <c r="B284" s="203"/>
    </row>
    <row r="285" spans="1:2" ht="13.5">
      <c r="A285" s="203" t="s">
        <v>201</v>
      </c>
      <c r="B285" s="203">
        <f>SUM(B286:B293)</f>
        <v>1308</v>
      </c>
    </row>
    <row r="286" spans="1:2" ht="13.5">
      <c r="A286" s="205" t="s">
        <v>36</v>
      </c>
      <c r="B286" s="203">
        <v>1308</v>
      </c>
    </row>
    <row r="287" spans="1:2" ht="13.5">
      <c r="A287" s="205" t="s">
        <v>37</v>
      </c>
      <c r="B287" s="203"/>
    </row>
    <row r="288" spans="1:2" ht="13.5">
      <c r="A288" s="205" t="s">
        <v>38</v>
      </c>
      <c r="B288" s="203"/>
    </row>
    <row r="289" spans="1:2" ht="13.5">
      <c r="A289" s="206" t="s">
        <v>202</v>
      </c>
      <c r="B289" s="203"/>
    </row>
    <row r="290" spans="1:2" ht="13.5">
      <c r="A290" s="206" t="s">
        <v>203</v>
      </c>
      <c r="B290" s="203"/>
    </row>
    <row r="291" spans="1:2" ht="13.5">
      <c r="A291" s="206" t="s">
        <v>204</v>
      </c>
      <c r="B291" s="203"/>
    </row>
    <row r="292" spans="1:2" ht="13.5">
      <c r="A292" s="205" t="s">
        <v>45</v>
      </c>
      <c r="B292" s="203"/>
    </row>
    <row r="293" spans="1:2" ht="13.5">
      <c r="A293" s="205" t="s">
        <v>205</v>
      </c>
      <c r="B293" s="203"/>
    </row>
    <row r="294" spans="1:2" ht="13.5">
      <c r="A294" s="205" t="s">
        <v>206</v>
      </c>
      <c r="B294" s="203">
        <f>SUM(B295:B309)</f>
        <v>836</v>
      </c>
    </row>
    <row r="295" spans="1:2" ht="13.5">
      <c r="A295" s="206" t="s">
        <v>36</v>
      </c>
      <c r="B295" s="203">
        <v>836</v>
      </c>
    </row>
    <row r="296" spans="1:2" ht="13.5">
      <c r="A296" s="206" t="s">
        <v>37</v>
      </c>
      <c r="B296" s="203"/>
    </row>
    <row r="297" spans="1:2" ht="13.5">
      <c r="A297" s="206" t="s">
        <v>38</v>
      </c>
      <c r="B297" s="203"/>
    </row>
    <row r="298" spans="1:2" ht="13.5">
      <c r="A298" s="203" t="s">
        <v>207</v>
      </c>
      <c r="B298" s="203"/>
    </row>
    <row r="299" spans="1:2" ht="13.5">
      <c r="A299" s="205" t="s">
        <v>208</v>
      </c>
      <c r="B299" s="203"/>
    </row>
    <row r="300" spans="1:2" ht="13.5">
      <c r="A300" s="205" t="s">
        <v>209</v>
      </c>
      <c r="B300" s="203"/>
    </row>
    <row r="301" spans="1:2" ht="13.5">
      <c r="A301" s="207" t="s">
        <v>210</v>
      </c>
      <c r="B301" s="203"/>
    </row>
    <row r="302" spans="1:2" ht="13.5">
      <c r="A302" s="206" t="s">
        <v>211</v>
      </c>
      <c r="B302" s="203"/>
    </row>
    <row r="303" spans="1:2" ht="13.5">
      <c r="A303" s="206" t="s">
        <v>212</v>
      </c>
      <c r="B303" s="203"/>
    </row>
    <row r="304" spans="1:2" ht="13.5">
      <c r="A304" s="206" t="s">
        <v>213</v>
      </c>
      <c r="B304" s="203"/>
    </row>
    <row r="305" spans="1:2" ht="13.5">
      <c r="A305" s="206" t="s">
        <v>214</v>
      </c>
      <c r="B305" s="203"/>
    </row>
    <row r="306" spans="1:2" ht="13.5">
      <c r="A306" s="206" t="s">
        <v>215</v>
      </c>
      <c r="B306" s="203"/>
    </row>
    <row r="307" spans="1:2" ht="13.5">
      <c r="A307" s="206" t="s">
        <v>78</v>
      </c>
      <c r="B307" s="203"/>
    </row>
    <row r="308" spans="1:2" ht="13.5">
      <c r="A308" s="206" t="s">
        <v>45</v>
      </c>
      <c r="B308" s="203"/>
    </row>
    <row r="309" spans="1:2" ht="13.5">
      <c r="A309" s="205" t="s">
        <v>216</v>
      </c>
      <c r="B309" s="203"/>
    </row>
    <row r="310" spans="1:2" ht="13.5">
      <c r="A310" s="207" t="s">
        <v>217</v>
      </c>
      <c r="B310" s="203">
        <f>SUM(B311:B319)</f>
        <v>110</v>
      </c>
    </row>
    <row r="311" spans="1:2" ht="13.5">
      <c r="A311" s="205" t="s">
        <v>36</v>
      </c>
      <c r="B311" s="203"/>
    </row>
    <row r="312" spans="1:2" ht="13.5">
      <c r="A312" s="206" t="s">
        <v>37</v>
      </c>
      <c r="B312" s="203"/>
    </row>
    <row r="313" spans="1:2" ht="13.5">
      <c r="A313" s="206" t="s">
        <v>38</v>
      </c>
      <c r="B313" s="203"/>
    </row>
    <row r="314" spans="1:2" ht="13.5">
      <c r="A314" s="206" t="s">
        <v>218</v>
      </c>
      <c r="B314" s="203">
        <v>110</v>
      </c>
    </row>
    <row r="315" spans="1:2" ht="13.5">
      <c r="A315" s="203" t="s">
        <v>219</v>
      </c>
      <c r="B315" s="203"/>
    </row>
    <row r="316" spans="1:2" ht="13.5">
      <c r="A316" s="205" t="s">
        <v>220</v>
      </c>
      <c r="B316" s="203"/>
    </row>
    <row r="317" spans="1:2" ht="13.5">
      <c r="A317" s="205" t="s">
        <v>78</v>
      </c>
      <c r="B317" s="203"/>
    </row>
    <row r="318" spans="1:2" ht="13.5">
      <c r="A318" s="205" t="s">
        <v>45</v>
      </c>
      <c r="B318" s="203"/>
    </row>
    <row r="319" spans="1:2" ht="13.5">
      <c r="A319" s="205" t="s">
        <v>221</v>
      </c>
      <c r="B319" s="203"/>
    </row>
    <row r="320" spans="1:2" ht="13.5">
      <c r="A320" s="206" t="s">
        <v>222</v>
      </c>
      <c r="B320" s="203">
        <f>SUM(B321:B329)</f>
        <v>29</v>
      </c>
    </row>
    <row r="321" spans="1:2" ht="13.5">
      <c r="A321" s="206" t="s">
        <v>36</v>
      </c>
      <c r="B321" s="203"/>
    </row>
    <row r="322" spans="1:2" ht="13.5">
      <c r="A322" s="206" t="s">
        <v>37</v>
      </c>
      <c r="B322" s="203"/>
    </row>
    <row r="323" spans="1:2" ht="13.5">
      <c r="A323" s="205" t="s">
        <v>38</v>
      </c>
      <c r="B323" s="203"/>
    </row>
    <row r="324" spans="1:2" ht="13.5">
      <c r="A324" s="205" t="s">
        <v>223</v>
      </c>
      <c r="B324" s="203">
        <v>29</v>
      </c>
    </row>
    <row r="325" spans="1:2" ht="13.5">
      <c r="A325" s="205" t="s">
        <v>224</v>
      </c>
      <c r="B325" s="203"/>
    </row>
    <row r="326" spans="1:2" ht="13.5">
      <c r="A326" s="206" t="s">
        <v>225</v>
      </c>
      <c r="B326" s="203"/>
    </row>
    <row r="327" spans="1:2" ht="13.5">
      <c r="A327" s="206" t="s">
        <v>78</v>
      </c>
      <c r="B327" s="203"/>
    </row>
    <row r="328" spans="1:2" ht="13.5">
      <c r="A328" s="206" t="s">
        <v>45</v>
      </c>
      <c r="B328" s="203"/>
    </row>
    <row r="329" spans="1:2" ht="13.5">
      <c r="A329" s="206" t="s">
        <v>226</v>
      </c>
      <c r="B329" s="203"/>
    </row>
    <row r="330" spans="1:2" ht="13.5">
      <c r="A330" s="203" t="s">
        <v>227</v>
      </c>
      <c r="B330" s="203">
        <f>SUM(B331:B337)</f>
        <v>0</v>
      </c>
    </row>
    <row r="331" spans="1:2" ht="13.5">
      <c r="A331" s="205" t="s">
        <v>36</v>
      </c>
      <c r="B331" s="203"/>
    </row>
    <row r="332" spans="1:2" ht="13.5">
      <c r="A332" s="205" t="s">
        <v>37</v>
      </c>
      <c r="B332" s="203"/>
    </row>
    <row r="333" spans="1:2" ht="13.5">
      <c r="A333" s="207" t="s">
        <v>38</v>
      </c>
      <c r="B333" s="203"/>
    </row>
    <row r="334" spans="1:2" ht="13.5">
      <c r="A334" s="208" t="s">
        <v>228</v>
      </c>
      <c r="B334" s="203"/>
    </row>
    <row r="335" spans="1:2" ht="13.5">
      <c r="A335" s="206" t="s">
        <v>229</v>
      </c>
      <c r="B335" s="203"/>
    </row>
    <row r="336" spans="1:2" ht="13.5">
      <c r="A336" s="206" t="s">
        <v>45</v>
      </c>
      <c r="B336" s="203"/>
    </row>
    <row r="337" spans="1:2" ht="13.5">
      <c r="A337" s="205" t="s">
        <v>230</v>
      </c>
      <c r="B337" s="203"/>
    </row>
    <row r="338" spans="1:2" ht="13.5">
      <c r="A338" s="205" t="s">
        <v>231</v>
      </c>
      <c r="B338" s="203">
        <f>SUM(B339:B343)</f>
        <v>0</v>
      </c>
    </row>
    <row r="339" spans="1:2" ht="13.5">
      <c r="A339" s="205" t="s">
        <v>36</v>
      </c>
      <c r="B339" s="203"/>
    </row>
    <row r="340" spans="1:2" ht="13.5">
      <c r="A340" s="206" t="s">
        <v>37</v>
      </c>
      <c r="B340" s="203"/>
    </row>
    <row r="341" spans="1:2" ht="13.5">
      <c r="A341" s="205" t="s">
        <v>78</v>
      </c>
      <c r="B341" s="203"/>
    </row>
    <row r="342" spans="1:2" ht="13.5">
      <c r="A342" s="206" t="s">
        <v>232</v>
      </c>
      <c r="B342" s="203"/>
    </row>
    <row r="343" spans="1:2" ht="13.5">
      <c r="A343" s="205" t="s">
        <v>233</v>
      </c>
      <c r="B343" s="203"/>
    </row>
    <row r="344" spans="1:2" ht="13.5">
      <c r="A344" s="205" t="s">
        <v>234</v>
      </c>
      <c r="B344" s="203">
        <f>B345</f>
        <v>466</v>
      </c>
    </row>
    <row r="345" spans="1:2" ht="13.5">
      <c r="A345" s="205" t="s">
        <v>235</v>
      </c>
      <c r="B345" s="203">
        <v>466</v>
      </c>
    </row>
    <row r="346" spans="1:2" ht="13.5">
      <c r="A346" s="203" t="s">
        <v>236</v>
      </c>
      <c r="B346" s="203">
        <f>SUM(B347,B352,B361,B367,B373,B377,B381,B385,B391,B398,)</f>
        <v>56882</v>
      </c>
    </row>
    <row r="347" spans="1:2" ht="13.5">
      <c r="A347" s="206" t="s">
        <v>237</v>
      </c>
      <c r="B347" s="203">
        <f>SUM(B348:B351)</f>
        <v>677</v>
      </c>
    </row>
    <row r="348" spans="1:2" ht="13.5">
      <c r="A348" s="205" t="s">
        <v>36</v>
      </c>
      <c r="B348" s="203"/>
    </row>
    <row r="349" spans="1:2" ht="13.5">
      <c r="A349" s="205" t="s">
        <v>37</v>
      </c>
      <c r="B349" s="203">
        <v>231</v>
      </c>
    </row>
    <row r="350" spans="1:2" ht="13.5">
      <c r="A350" s="205" t="s">
        <v>38</v>
      </c>
      <c r="B350" s="203"/>
    </row>
    <row r="351" spans="1:2" ht="13.5">
      <c r="A351" s="208" t="s">
        <v>238</v>
      </c>
      <c r="B351" s="203">
        <v>446</v>
      </c>
    </row>
    <row r="352" spans="1:2" ht="13.5">
      <c r="A352" s="205" t="s">
        <v>239</v>
      </c>
      <c r="B352" s="203">
        <f>SUM(B353:B360)</f>
        <v>54773</v>
      </c>
    </row>
    <row r="353" spans="1:2" ht="13.5">
      <c r="A353" s="205" t="s">
        <v>240</v>
      </c>
      <c r="B353" s="203">
        <v>1133</v>
      </c>
    </row>
    <row r="354" spans="1:2" ht="13.5">
      <c r="A354" s="205" t="s">
        <v>241</v>
      </c>
      <c r="B354" s="203">
        <v>31904</v>
      </c>
    </row>
    <row r="355" spans="1:2" ht="13.5">
      <c r="A355" s="206" t="s">
        <v>242</v>
      </c>
      <c r="B355" s="203">
        <v>15438</v>
      </c>
    </row>
    <row r="356" spans="1:2" ht="13.5">
      <c r="A356" s="206" t="s">
        <v>243</v>
      </c>
      <c r="B356" s="203">
        <v>6298</v>
      </c>
    </row>
    <row r="357" spans="1:2" ht="13.5">
      <c r="A357" s="206" t="s">
        <v>244</v>
      </c>
      <c r="B357" s="203"/>
    </row>
    <row r="358" spans="1:2" ht="13.5">
      <c r="A358" s="205" t="s">
        <v>245</v>
      </c>
      <c r="B358" s="203"/>
    </row>
    <row r="359" spans="1:2" ht="13.5">
      <c r="A359" s="205" t="s">
        <v>246</v>
      </c>
      <c r="B359" s="203"/>
    </row>
    <row r="360" spans="1:2" ht="13.5">
      <c r="A360" s="205" t="s">
        <v>247</v>
      </c>
      <c r="B360" s="203"/>
    </row>
    <row r="361" spans="1:2" ht="13.5">
      <c r="A361" s="205" t="s">
        <v>248</v>
      </c>
      <c r="B361" s="203">
        <f>SUM(B362:B366)</f>
        <v>640</v>
      </c>
    </row>
    <row r="362" spans="1:2" ht="13.5">
      <c r="A362" s="205" t="s">
        <v>249</v>
      </c>
      <c r="B362" s="203"/>
    </row>
    <row r="363" spans="1:2" ht="13.5">
      <c r="A363" s="205" t="s">
        <v>250</v>
      </c>
      <c r="B363" s="203">
        <v>640</v>
      </c>
    </row>
    <row r="364" spans="1:2" ht="13.5">
      <c r="A364" s="205" t="s">
        <v>251</v>
      </c>
      <c r="B364" s="203"/>
    </row>
    <row r="365" spans="1:2" ht="13.5">
      <c r="A365" s="206" t="s">
        <v>252</v>
      </c>
      <c r="B365" s="203"/>
    </row>
    <row r="366" spans="1:2" ht="13.5">
      <c r="A366" s="206" t="s">
        <v>253</v>
      </c>
      <c r="B366" s="203"/>
    </row>
    <row r="367" spans="1:2" ht="13.5">
      <c r="A367" s="203" t="s">
        <v>254</v>
      </c>
      <c r="B367" s="203">
        <f>SUM(B368:B372)</f>
        <v>90</v>
      </c>
    </row>
    <row r="368" spans="1:2" ht="13.5">
      <c r="A368" s="205" t="s">
        <v>255</v>
      </c>
      <c r="B368" s="203"/>
    </row>
    <row r="369" spans="1:2" ht="13.5">
      <c r="A369" s="205" t="s">
        <v>256</v>
      </c>
      <c r="B369" s="203">
        <v>90</v>
      </c>
    </row>
    <row r="370" spans="1:2" ht="13.5">
      <c r="A370" s="205" t="s">
        <v>257</v>
      </c>
      <c r="B370" s="203"/>
    </row>
    <row r="371" spans="1:2" ht="13.5">
      <c r="A371" s="206" t="s">
        <v>258</v>
      </c>
      <c r="B371" s="203"/>
    </row>
    <row r="372" spans="1:2" ht="13.5">
      <c r="A372" s="206" t="s">
        <v>259</v>
      </c>
      <c r="B372" s="203"/>
    </row>
    <row r="373" spans="1:2" ht="13.5">
      <c r="A373" s="206" t="s">
        <v>260</v>
      </c>
      <c r="B373" s="203">
        <f>SUM(B374:B376)</f>
        <v>0</v>
      </c>
    </row>
    <row r="374" spans="1:2" ht="13.5">
      <c r="A374" s="205" t="s">
        <v>261</v>
      </c>
      <c r="B374" s="203"/>
    </row>
    <row r="375" spans="1:2" ht="13.5">
      <c r="A375" s="205" t="s">
        <v>262</v>
      </c>
      <c r="B375" s="203"/>
    </row>
    <row r="376" spans="1:2" ht="13.5">
      <c r="A376" s="205" t="s">
        <v>263</v>
      </c>
      <c r="B376" s="203"/>
    </row>
    <row r="377" spans="1:2" ht="13.5">
      <c r="A377" s="206" t="s">
        <v>264</v>
      </c>
      <c r="B377" s="203">
        <f>SUM(B378:B380)</f>
        <v>0</v>
      </c>
    </row>
    <row r="378" spans="1:2" ht="13.5">
      <c r="A378" s="206" t="s">
        <v>265</v>
      </c>
      <c r="B378" s="203"/>
    </row>
    <row r="379" spans="1:2" ht="13.5">
      <c r="A379" s="206" t="s">
        <v>266</v>
      </c>
      <c r="B379" s="203"/>
    </row>
    <row r="380" spans="1:2" ht="13.5">
      <c r="A380" s="203" t="s">
        <v>267</v>
      </c>
      <c r="B380" s="203"/>
    </row>
    <row r="381" spans="1:2" ht="13.5">
      <c r="A381" s="205" t="s">
        <v>268</v>
      </c>
      <c r="B381" s="203">
        <f>SUM(B382:B384)</f>
        <v>97</v>
      </c>
    </row>
    <row r="382" spans="1:2" ht="13.5">
      <c r="A382" s="205" t="s">
        <v>269</v>
      </c>
      <c r="B382" s="203">
        <v>97</v>
      </c>
    </row>
    <row r="383" spans="1:2" ht="13.5">
      <c r="A383" s="205" t="s">
        <v>270</v>
      </c>
      <c r="B383" s="203"/>
    </row>
    <row r="384" spans="1:2" ht="13.5">
      <c r="A384" s="206" t="s">
        <v>271</v>
      </c>
      <c r="B384" s="203"/>
    </row>
    <row r="385" spans="1:2" ht="13.5">
      <c r="A385" s="206" t="s">
        <v>272</v>
      </c>
      <c r="B385" s="203">
        <f>SUM(B386:B390)</f>
        <v>605</v>
      </c>
    </row>
    <row r="386" spans="1:2" ht="13.5">
      <c r="A386" s="206" t="s">
        <v>273</v>
      </c>
      <c r="B386" s="203">
        <v>532</v>
      </c>
    </row>
    <row r="387" spans="1:2" ht="13.5">
      <c r="A387" s="205" t="s">
        <v>274</v>
      </c>
      <c r="B387" s="203">
        <v>73</v>
      </c>
    </row>
    <row r="388" spans="1:2" ht="13.5">
      <c r="A388" s="205" t="s">
        <v>275</v>
      </c>
      <c r="B388" s="203"/>
    </row>
    <row r="389" spans="1:2" ht="13.5">
      <c r="A389" s="205" t="s">
        <v>276</v>
      </c>
      <c r="B389" s="203"/>
    </row>
    <row r="390" spans="1:2" ht="13.5">
      <c r="A390" s="205" t="s">
        <v>277</v>
      </c>
      <c r="B390" s="203"/>
    </row>
    <row r="391" spans="1:2" ht="13.5">
      <c r="A391" s="205" t="s">
        <v>278</v>
      </c>
      <c r="B391" s="203">
        <f>SUM(B392:B397)</f>
        <v>0</v>
      </c>
    </row>
    <row r="392" spans="1:2" ht="13.5">
      <c r="A392" s="206" t="s">
        <v>279</v>
      </c>
      <c r="B392" s="203"/>
    </row>
    <row r="393" spans="1:2" ht="13.5">
      <c r="A393" s="206" t="s">
        <v>280</v>
      </c>
      <c r="B393" s="203"/>
    </row>
    <row r="394" spans="1:2" ht="13.5">
      <c r="A394" s="206" t="s">
        <v>281</v>
      </c>
      <c r="B394" s="203"/>
    </row>
    <row r="395" spans="1:2" ht="13.5">
      <c r="A395" s="203" t="s">
        <v>282</v>
      </c>
      <c r="B395" s="203"/>
    </row>
    <row r="396" spans="1:2" ht="13.5">
      <c r="A396" s="205" t="s">
        <v>283</v>
      </c>
      <c r="B396" s="203"/>
    </row>
    <row r="397" spans="1:2" ht="13.5">
      <c r="A397" s="205" t="s">
        <v>284</v>
      </c>
      <c r="B397" s="203"/>
    </row>
    <row r="398" spans="1:2" ht="13.5">
      <c r="A398" s="205" t="s">
        <v>285</v>
      </c>
      <c r="B398" s="203"/>
    </row>
    <row r="399" spans="1:2" ht="13.5">
      <c r="A399" s="203" t="s">
        <v>286</v>
      </c>
      <c r="B399" s="203">
        <f>SUM(B400,B405,B413,B419,B423,B428,B433,B440,B444,B448,)</f>
        <v>125</v>
      </c>
    </row>
    <row r="400" spans="1:2" ht="13.5">
      <c r="A400" s="206" t="s">
        <v>287</v>
      </c>
      <c r="B400" s="203">
        <f>SUM(B401:B404)</f>
        <v>0</v>
      </c>
    </row>
    <row r="401" spans="1:2" ht="13.5">
      <c r="A401" s="205" t="s">
        <v>36</v>
      </c>
      <c r="B401" s="203"/>
    </row>
    <row r="402" spans="1:2" ht="13.5">
      <c r="A402" s="205" t="s">
        <v>37</v>
      </c>
      <c r="B402" s="203"/>
    </row>
    <row r="403" spans="1:2" ht="13.5">
      <c r="A403" s="205" t="s">
        <v>38</v>
      </c>
      <c r="B403" s="203"/>
    </row>
    <row r="404" spans="1:2" ht="13.5">
      <c r="A404" s="206" t="s">
        <v>288</v>
      </c>
      <c r="B404" s="203"/>
    </row>
    <row r="405" spans="1:2" ht="13.5">
      <c r="A405" s="205" t="s">
        <v>289</v>
      </c>
      <c r="B405" s="203">
        <f>SUM(B406:B412)</f>
        <v>0</v>
      </c>
    </row>
    <row r="406" spans="1:2" ht="13.5">
      <c r="A406" s="205" t="s">
        <v>290</v>
      </c>
      <c r="B406" s="203"/>
    </row>
    <row r="407" spans="1:2" ht="13.5">
      <c r="A407" s="203" t="s">
        <v>291</v>
      </c>
      <c r="B407" s="203"/>
    </row>
    <row r="408" spans="1:2" ht="13.5">
      <c r="A408" s="205" t="s">
        <v>292</v>
      </c>
      <c r="B408" s="203"/>
    </row>
    <row r="409" spans="1:2" ht="13.5">
      <c r="A409" s="205" t="s">
        <v>293</v>
      </c>
      <c r="B409" s="203"/>
    </row>
    <row r="410" spans="1:2" ht="13.5">
      <c r="A410" s="205" t="s">
        <v>294</v>
      </c>
      <c r="B410" s="203"/>
    </row>
    <row r="411" spans="1:2" ht="13.5">
      <c r="A411" s="206" t="s">
        <v>295</v>
      </c>
      <c r="B411" s="203"/>
    </row>
    <row r="412" spans="1:2" ht="13.5">
      <c r="A412" s="206" t="s">
        <v>296</v>
      </c>
      <c r="B412" s="203"/>
    </row>
    <row r="413" spans="1:2" ht="13.5">
      <c r="A413" s="206" t="s">
        <v>297</v>
      </c>
      <c r="B413" s="203">
        <f>SUM(B414:B418)</f>
        <v>0</v>
      </c>
    </row>
    <row r="414" spans="1:2" ht="13.5">
      <c r="A414" s="205" t="s">
        <v>290</v>
      </c>
      <c r="B414" s="203"/>
    </row>
    <row r="415" spans="1:2" ht="13.5">
      <c r="A415" s="205" t="s">
        <v>298</v>
      </c>
      <c r="B415" s="203"/>
    </row>
    <row r="416" spans="1:2" ht="13.5">
      <c r="A416" s="205" t="s">
        <v>299</v>
      </c>
      <c r="B416" s="203"/>
    </row>
    <row r="417" spans="1:2" ht="13.5">
      <c r="A417" s="206" t="s">
        <v>300</v>
      </c>
      <c r="B417" s="203"/>
    </row>
    <row r="418" spans="1:2" ht="13.5">
      <c r="A418" s="206" t="s">
        <v>301</v>
      </c>
      <c r="B418" s="203"/>
    </row>
    <row r="419" spans="1:2" ht="13.5">
      <c r="A419" s="206" t="s">
        <v>302</v>
      </c>
      <c r="B419" s="203">
        <f>SUM(B420:B422)</f>
        <v>0</v>
      </c>
    </row>
    <row r="420" spans="1:2" ht="13.5">
      <c r="A420" s="203" t="s">
        <v>290</v>
      </c>
      <c r="B420" s="203"/>
    </row>
    <row r="421" spans="1:2" ht="13.5">
      <c r="A421" s="205" t="s">
        <v>303</v>
      </c>
      <c r="B421" s="203"/>
    </row>
    <row r="422" spans="1:2" ht="13.5">
      <c r="A422" s="206" t="s">
        <v>304</v>
      </c>
      <c r="B422" s="203"/>
    </row>
    <row r="423" spans="1:2" ht="13.5">
      <c r="A423" s="206" t="s">
        <v>305</v>
      </c>
      <c r="B423" s="203">
        <f>SUM(B424:B427)</f>
        <v>0</v>
      </c>
    </row>
    <row r="424" spans="1:2" ht="13.5">
      <c r="A424" s="206" t="s">
        <v>290</v>
      </c>
      <c r="B424" s="203"/>
    </row>
    <row r="425" spans="1:2" ht="13.5">
      <c r="A425" s="205" t="s">
        <v>306</v>
      </c>
      <c r="B425" s="203"/>
    </row>
    <row r="426" spans="1:2" ht="13.5">
      <c r="A426" s="205" t="s">
        <v>307</v>
      </c>
      <c r="B426" s="203"/>
    </row>
    <row r="427" spans="1:2" ht="13.5">
      <c r="A427" s="205" t="s">
        <v>308</v>
      </c>
      <c r="B427" s="203"/>
    </row>
    <row r="428" spans="1:2" ht="13.5">
      <c r="A428" s="206" t="s">
        <v>309</v>
      </c>
      <c r="B428" s="203">
        <f>SUM(B429:B432)</f>
        <v>0</v>
      </c>
    </row>
    <row r="429" spans="1:2" ht="13.5">
      <c r="A429" s="206" t="s">
        <v>310</v>
      </c>
      <c r="B429" s="203"/>
    </row>
    <row r="430" spans="1:2" ht="13.5">
      <c r="A430" s="206" t="s">
        <v>311</v>
      </c>
      <c r="B430" s="203"/>
    </row>
    <row r="431" spans="1:2" ht="13.5">
      <c r="A431" s="206" t="s">
        <v>312</v>
      </c>
      <c r="B431" s="203"/>
    </row>
    <row r="432" spans="1:2" ht="13.5">
      <c r="A432" s="206" t="s">
        <v>313</v>
      </c>
      <c r="B432" s="203"/>
    </row>
    <row r="433" spans="1:2" ht="13.5">
      <c r="A433" s="205" t="s">
        <v>314</v>
      </c>
      <c r="B433" s="203">
        <f>SUM(B434:B439)</f>
        <v>0</v>
      </c>
    </row>
    <row r="434" spans="1:2" ht="13.5">
      <c r="A434" s="205" t="s">
        <v>290</v>
      </c>
      <c r="B434" s="203"/>
    </row>
    <row r="435" spans="1:2" ht="13.5">
      <c r="A435" s="206" t="s">
        <v>315</v>
      </c>
      <c r="B435" s="203"/>
    </row>
    <row r="436" spans="1:2" ht="13.5">
      <c r="A436" s="206" t="s">
        <v>316</v>
      </c>
      <c r="B436" s="203"/>
    </row>
    <row r="437" spans="1:2" ht="13.5">
      <c r="A437" s="206" t="s">
        <v>317</v>
      </c>
      <c r="B437" s="203"/>
    </row>
    <row r="438" spans="1:2" ht="13.5">
      <c r="A438" s="205" t="s">
        <v>318</v>
      </c>
      <c r="B438" s="203"/>
    </row>
    <row r="439" spans="1:2" ht="13.5">
      <c r="A439" s="205" t="s">
        <v>319</v>
      </c>
      <c r="B439" s="203"/>
    </row>
    <row r="440" spans="1:2" ht="13.5">
      <c r="A440" s="205" t="s">
        <v>320</v>
      </c>
      <c r="B440" s="203">
        <f>SUM(B441:B443)</f>
        <v>0</v>
      </c>
    </row>
    <row r="441" spans="1:2" ht="13.5">
      <c r="A441" s="206" t="s">
        <v>321</v>
      </c>
      <c r="B441" s="203"/>
    </row>
    <row r="442" spans="1:2" ht="13.5">
      <c r="A442" s="206" t="s">
        <v>322</v>
      </c>
      <c r="B442" s="203"/>
    </row>
    <row r="443" spans="1:2" ht="13.5">
      <c r="A443" s="206" t="s">
        <v>323</v>
      </c>
      <c r="B443" s="203"/>
    </row>
    <row r="444" spans="1:2" ht="13.5">
      <c r="A444" s="203" t="s">
        <v>324</v>
      </c>
      <c r="B444" s="203">
        <f>SUM(B445:B447)</f>
        <v>0</v>
      </c>
    </row>
    <row r="445" spans="1:2" ht="13.5">
      <c r="A445" s="206" t="s">
        <v>325</v>
      </c>
      <c r="B445" s="203"/>
    </row>
    <row r="446" spans="1:2" ht="13.5">
      <c r="A446" s="206" t="s">
        <v>326</v>
      </c>
      <c r="B446" s="203"/>
    </row>
    <row r="447" spans="1:2" ht="13.5">
      <c r="A447" s="206" t="s">
        <v>327</v>
      </c>
      <c r="B447" s="203"/>
    </row>
    <row r="448" spans="1:2" ht="13.5">
      <c r="A448" s="205" t="s">
        <v>328</v>
      </c>
      <c r="B448" s="203">
        <f>SUM(B449:B452)</f>
        <v>125</v>
      </c>
    </row>
    <row r="449" spans="1:2" ht="13.5">
      <c r="A449" s="205" t="s">
        <v>329</v>
      </c>
      <c r="B449" s="203"/>
    </row>
    <row r="450" spans="1:2" ht="13.5">
      <c r="A450" s="206" t="s">
        <v>330</v>
      </c>
      <c r="B450" s="203"/>
    </row>
    <row r="451" spans="1:2" ht="13.5">
      <c r="A451" s="206" t="s">
        <v>331</v>
      </c>
      <c r="B451" s="203"/>
    </row>
    <row r="452" spans="1:2" ht="13.5">
      <c r="A452" s="206" t="s">
        <v>332</v>
      </c>
      <c r="B452" s="203">
        <v>125</v>
      </c>
    </row>
    <row r="453" spans="1:2" ht="13.5">
      <c r="A453" s="203" t="s">
        <v>333</v>
      </c>
      <c r="B453" s="203">
        <f>SUM(B454,B470,B478,B489,B498,B506)</f>
        <v>1174</v>
      </c>
    </row>
    <row r="454" spans="1:2" ht="13.5">
      <c r="A454" s="203" t="s">
        <v>334</v>
      </c>
      <c r="B454" s="203">
        <f>SUM(B455:B469)</f>
        <v>754</v>
      </c>
    </row>
    <row r="455" spans="1:2" ht="13.5">
      <c r="A455" s="203" t="s">
        <v>36</v>
      </c>
      <c r="B455" s="203">
        <v>438</v>
      </c>
    </row>
    <row r="456" spans="1:2" ht="13.5">
      <c r="A456" s="203" t="s">
        <v>37</v>
      </c>
      <c r="B456" s="203">
        <v>123</v>
      </c>
    </row>
    <row r="457" spans="1:2" ht="13.5">
      <c r="A457" s="203" t="s">
        <v>38</v>
      </c>
      <c r="B457" s="203"/>
    </row>
    <row r="458" spans="1:2" ht="13.5">
      <c r="A458" s="203" t="s">
        <v>335</v>
      </c>
      <c r="B458" s="203">
        <v>70</v>
      </c>
    </row>
    <row r="459" spans="1:2" ht="13.5">
      <c r="A459" s="203" t="s">
        <v>336</v>
      </c>
      <c r="B459" s="203"/>
    </row>
    <row r="460" spans="1:2" ht="13.5">
      <c r="A460" s="203" t="s">
        <v>337</v>
      </c>
      <c r="B460" s="203"/>
    </row>
    <row r="461" spans="1:2" ht="13.5">
      <c r="A461" s="203" t="s">
        <v>338</v>
      </c>
      <c r="B461" s="203"/>
    </row>
    <row r="462" spans="1:2" ht="13.5">
      <c r="A462" s="203" t="s">
        <v>339</v>
      </c>
      <c r="B462" s="203">
        <v>123</v>
      </c>
    </row>
    <row r="463" spans="1:2" ht="13.5">
      <c r="A463" s="203" t="s">
        <v>340</v>
      </c>
      <c r="B463" s="203"/>
    </row>
    <row r="464" spans="1:2" ht="13.5">
      <c r="A464" s="203" t="s">
        <v>341</v>
      </c>
      <c r="B464" s="203"/>
    </row>
    <row r="465" spans="1:2" ht="13.5">
      <c r="A465" s="203" t="s">
        <v>342</v>
      </c>
      <c r="B465" s="203"/>
    </row>
    <row r="466" spans="1:2" ht="13.5">
      <c r="A466" s="203" t="s">
        <v>343</v>
      </c>
      <c r="B466" s="203"/>
    </row>
    <row r="467" spans="1:2" ht="13.5">
      <c r="A467" s="203" t="s">
        <v>344</v>
      </c>
      <c r="B467" s="203"/>
    </row>
    <row r="468" spans="1:2" ht="13.5">
      <c r="A468" s="203" t="s">
        <v>345</v>
      </c>
      <c r="B468" s="203"/>
    </row>
    <row r="469" spans="1:2" ht="13.5">
      <c r="A469" s="203" t="s">
        <v>346</v>
      </c>
      <c r="B469" s="203"/>
    </row>
    <row r="470" spans="1:2" ht="13.5">
      <c r="A470" s="203" t="s">
        <v>347</v>
      </c>
      <c r="B470" s="203">
        <f>SUM(B471:B477)</f>
        <v>75</v>
      </c>
    </row>
    <row r="471" spans="1:2" ht="13.5">
      <c r="A471" s="203" t="s">
        <v>36</v>
      </c>
      <c r="B471" s="203"/>
    </row>
    <row r="472" spans="1:2" ht="13.5">
      <c r="A472" s="203" t="s">
        <v>37</v>
      </c>
      <c r="B472" s="203"/>
    </row>
    <row r="473" spans="1:2" ht="13.5">
      <c r="A473" s="203" t="s">
        <v>38</v>
      </c>
      <c r="B473" s="203"/>
    </row>
    <row r="474" spans="1:2" ht="13.5">
      <c r="A474" s="203" t="s">
        <v>348</v>
      </c>
      <c r="B474" s="203">
        <v>75</v>
      </c>
    </row>
    <row r="475" spans="1:2" ht="13.5">
      <c r="A475" s="203" t="s">
        <v>349</v>
      </c>
      <c r="B475" s="203"/>
    </row>
    <row r="476" spans="1:2" ht="13.5">
      <c r="A476" s="203" t="s">
        <v>350</v>
      </c>
      <c r="B476" s="203"/>
    </row>
    <row r="477" spans="1:2" ht="13.5">
      <c r="A477" s="203" t="s">
        <v>351</v>
      </c>
      <c r="B477" s="203"/>
    </row>
    <row r="478" spans="1:2" ht="13.5">
      <c r="A478" s="203" t="s">
        <v>352</v>
      </c>
      <c r="B478" s="203">
        <f>SUM(B479:B488)</f>
        <v>107</v>
      </c>
    </row>
    <row r="479" spans="1:2" ht="13.5">
      <c r="A479" s="203" t="s">
        <v>36</v>
      </c>
      <c r="B479" s="203">
        <v>107</v>
      </c>
    </row>
    <row r="480" spans="1:2" ht="13.5">
      <c r="A480" s="203" t="s">
        <v>37</v>
      </c>
      <c r="B480" s="203"/>
    </row>
    <row r="481" spans="1:2" ht="13.5">
      <c r="A481" s="203" t="s">
        <v>38</v>
      </c>
      <c r="B481" s="203"/>
    </row>
    <row r="482" spans="1:2" ht="13.5">
      <c r="A482" s="203" t="s">
        <v>353</v>
      </c>
      <c r="B482" s="203"/>
    </row>
    <row r="483" spans="1:2" ht="13.5">
      <c r="A483" s="203" t="s">
        <v>354</v>
      </c>
      <c r="B483" s="203"/>
    </row>
    <row r="484" spans="1:2" ht="13.5">
      <c r="A484" s="203" t="s">
        <v>355</v>
      </c>
      <c r="B484" s="203"/>
    </row>
    <row r="485" spans="1:2" ht="13.5">
      <c r="A485" s="203" t="s">
        <v>356</v>
      </c>
      <c r="B485" s="203"/>
    </row>
    <row r="486" spans="1:2" ht="13.5">
      <c r="A486" s="203" t="s">
        <v>357</v>
      </c>
      <c r="B486" s="203"/>
    </row>
    <row r="487" spans="1:2" ht="13.5">
      <c r="A487" s="203" t="s">
        <v>358</v>
      </c>
      <c r="B487" s="203"/>
    </row>
    <row r="488" spans="1:2" ht="13.5">
      <c r="A488" s="203" t="s">
        <v>359</v>
      </c>
      <c r="B488" s="203"/>
    </row>
    <row r="489" spans="1:2" ht="13.5">
      <c r="A489" s="203" t="s">
        <v>360</v>
      </c>
      <c r="B489" s="203">
        <f>SUM(B490:B497)</f>
        <v>0</v>
      </c>
    </row>
    <row r="490" spans="1:2" ht="13.5">
      <c r="A490" s="203" t="s">
        <v>36</v>
      </c>
      <c r="B490" s="203"/>
    </row>
    <row r="491" spans="1:2" ht="13.5">
      <c r="A491" s="203" t="s">
        <v>361</v>
      </c>
      <c r="B491" s="203"/>
    </row>
    <row r="492" spans="1:2" ht="13.5">
      <c r="A492" s="203" t="s">
        <v>38</v>
      </c>
      <c r="B492" s="203"/>
    </row>
    <row r="493" spans="1:2" ht="13.5">
      <c r="A493" s="203" t="s">
        <v>362</v>
      </c>
      <c r="B493" s="203"/>
    </row>
    <row r="494" spans="1:2" ht="13.5">
      <c r="A494" s="203" t="s">
        <v>363</v>
      </c>
      <c r="B494" s="203"/>
    </row>
    <row r="495" spans="1:2" ht="13.5">
      <c r="A495" s="203" t="s">
        <v>364</v>
      </c>
      <c r="B495" s="203"/>
    </row>
    <row r="496" spans="1:2" ht="13.5">
      <c r="A496" s="203" t="s">
        <v>365</v>
      </c>
      <c r="B496" s="203"/>
    </row>
    <row r="497" spans="1:2" ht="13.5">
      <c r="A497" s="203" t="s">
        <v>366</v>
      </c>
      <c r="B497" s="203"/>
    </row>
    <row r="498" spans="1:2" ht="13.5">
      <c r="A498" s="203" t="s">
        <v>367</v>
      </c>
      <c r="B498" s="203">
        <f>SUM(B499:B505)</f>
        <v>238</v>
      </c>
    </row>
    <row r="499" spans="1:2" ht="13.5">
      <c r="A499" s="203" t="s">
        <v>36</v>
      </c>
      <c r="B499" s="203">
        <v>238</v>
      </c>
    </row>
    <row r="500" spans="1:2" ht="13.5">
      <c r="A500" s="203" t="s">
        <v>37</v>
      </c>
      <c r="B500" s="203"/>
    </row>
    <row r="501" spans="1:2" ht="13.5">
      <c r="A501" s="203" t="s">
        <v>38</v>
      </c>
      <c r="B501" s="203"/>
    </row>
    <row r="502" spans="1:2" ht="13.5">
      <c r="A502" s="203" t="s">
        <v>368</v>
      </c>
      <c r="B502" s="203"/>
    </row>
    <row r="503" spans="1:2" ht="13.5">
      <c r="A503" s="203" t="s">
        <v>369</v>
      </c>
      <c r="B503" s="203"/>
    </row>
    <row r="504" spans="1:2" ht="13.5">
      <c r="A504" s="203" t="s">
        <v>370</v>
      </c>
      <c r="B504" s="203"/>
    </row>
    <row r="505" spans="1:2" ht="13.5">
      <c r="A505" s="203" t="s">
        <v>371</v>
      </c>
      <c r="B505" s="203"/>
    </row>
    <row r="506" spans="1:2" ht="13.5">
      <c r="A506" s="203" t="s">
        <v>372</v>
      </c>
      <c r="B506" s="203">
        <f>SUM(B507:B509)</f>
        <v>0</v>
      </c>
    </row>
    <row r="507" spans="1:2" ht="13.5">
      <c r="A507" s="203" t="s">
        <v>373</v>
      </c>
      <c r="B507" s="203"/>
    </row>
    <row r="508" spans="1:2" ht="13.5">
      <c r="A508" s="203" t="s">
        <v>374</v>
      </c>
      <c r="B508" s="203"/>
    </row>
    <row r="509" spans="1:2" ht="13.5">
      <c r="A509" s="203" t="s">
        <v>375</v>
      </c>
      <c r="B509" s="203"/>
    </row>
    <row r="510" spans="1:2" ht="13.5">
      <c r="A510" s="203" t="s">
        <v>376</v>
      </c>
      <c r="B510" s="203">
        <f>SUM(B511,B526,B534,B536,B544,B548,B558,B566,B573,B581,B590,B595,B598,B601,B604,B607,B610,B614,B619,B627,B630)</f>
        <v>42722</v>
      </c>
    </row>
    <row r="511" spans="1:2" ht="13.5">
      <c r="A511" s="203" t="s">
        <v>377</v>
      </c>
      <c r="B511" s="203">
        <f>SUM(B512:B525)</f>
        <v>4754</v>
      </c>
    </row>
    <row r="512" spans="1:2" ht="13.5">
      <c r="A512" s="203" t="s">
        <v>36</v>
      </c>
      <c r="B512" s="203">
        <v>1194</v>
      </c>
    </row>
    <row r="513" spans="1:2" ht="13.5">
      <c r="A513" s="203" t="s">
        <v>37</v>
      </c>
      <c r="B513" s="203">
        <v>429</v>
      </c>
    </row>
    <row r="514" spans="1:2" ht="13.5">
      <c r="A514" s="203" t="s">
        <v>38</v>
      </c>
      <c r="B514" s="203"/>
    </row>
    <row r="515" spans="1:2" ht="13.5">
      <c r="A515" s="203" t="s">
        <v>378</v>
      </c>
      <c r="B515" s="203"/>
    </row>
    <row r="516" spans="1:2" ht="13.5">
      <c r="A516" s="203" t="s">
        <v>379</v>
      </c>
      <c r="B516" s="203"/>
    </row>
    <row r="517" spans="1:2" ht="13.5">
      <c r="A517" s="203" t="s">
        <v>380</v>
      </c>
      <c r="B517" s="203">
        <v>182</v>
      </c>
    </row>
    <row r="518" spans="1:2" ht="13.5">
      <c r="A518" s="203" t="s">
        <v>381</v>
      </c>
      <c r="B518" s="203"/>
    </row>
    <row r="519" spans="1:2" ht="13.5">
      <c r="A519" s="203" t="s">
        <v>78</v>
      </c>
      <c r="B519" s="203"/>
    </row>
    <row r="520" spans="1:2" ht="13.5">
      <c r="A520" s="203" t="s">
        <v>382</v>
      </c>
      <c r="B520" s="203">
        <v>254</v>
      </c>
    </row>
    <row r="521" spans="1:2" ht="13.5">
      <c r="A521" s="203" t="s">
        <v>383</v>
      </c>
      <c r="B521" s="203"/>
    </row>
    <row r="522" spans="1:2" ht="13.5">
      <c r="A522" s="203" t="s">
        <v>384</v>
      </c>
      <c r="B522" s="203"/>
    </row>
    <row r="523" spans="1:2" ht="13.5">
      <c r="A523" s="203" t="s">
        <v>385</v>
      </c>
      <c r="B523" s="203"/>
    </row>
    <row r="524" spans="1:2" ht="13.5">
      <c r="A524" s="203" t="s">
        <v>45</v>
      </c>
      <c r="B524" s="203">
        <v>348</v>
      </c>
    </row>
    <row r="525" spans="1:2" ht="13.5">
      <c r="A525" s="203" t="s">
        <v>386</v>
      </c>
      <c r="B525" s="203">
        <v>2347</v>
      </c>
    </row>
    <row r="526" spans="1:2" ht="13.5">
      <c r="A526" s="203" t="s">
        <v>387</v>
      </c>
      <c r="B526" s="203">
        <f>SUM(B527:B533)</f>
        <v>654</v>
      </c>
    </row>
    <row r="527" spans="1:2" ht="13.5">
      <c r="A527" s="203" t="s">
        <v>36</v>
      </c>
      <c r="B527" s="203">
        <v>193</v>
      </c>
    </row>
    <row r="528" spans="1:2" ht="13.5">
      <c r="A528" s="203" t="s">
        <v>37</v>
      </c>
      <c r="B528" s="203">
        <v>7</v>
      </c>
    </row>
    <row r="529" spans="1:2" ht="13.5">
      <c r="A529" s="203" t="s">
        <v>38</v>
      </c>
      <c r="B529" s="203"/>
    </row>
    <row r="530" spans="1:2" ht="13.5">
      <c r="A530" s="203" t="s">
        <v>388</v>
      </c>
      <c r="B530" s="203"/>
    </row>
    <row r="531" spans="1:2" ht="13.5">
      <c r="A531" s="203" t="s">
        <v>389</v>
      </c>
      <c r="B531" s="203"/>
    </row>
    <row r="532" spans="1:2" ht="13.5">
      <c r="A532" s="203" t="s">
        <v>390</v>
      </c>
      <c r="B532" s="203"/>
    </row>
    <row r="533" spans="1:2" ht="13.5">
      <c r="A533" s="203" t="s">
        <v>391</v>
      </c>
      <c r="B533" s="203">
        <v>454</v>
      </c>
    </row>
    <row r="534" spans="1:2" ht="13.5">
      <c r="A534" s="203" t="s">
        <v>392</v>
      </c>
      <c r="B534" s="203">
        <f>SUM(B535:B535)</f>
        <v>0</v>
      </c>
    </row>
    <row r="535" spans="1:2" ht="13.5">
      <c r="A535" s="203" t="s">
        <v>393</v>
      </c>
      <c r="B535" s="203"/>
    </row>
    <row r="536" spans="1:2" ht="13.5">
      <c r="A536" s="203" t="s">
        <v>394</v>
      </c>
      <c r="B536" s="203">
        <f>SUM(B537:B543)</f>
        <v>8128</v>
      </c>
    </row>
    <row r="537" spans="1:2" ht="13.5">
      <c r="A537" s="203" t="s">
        <v>395</v>
      </c>
      <c r="B537" s="203">
        <v>69</v>
      </c>
    </row>
    <row r="538" spans="1:2" ht="13.5">
      <c r="A538" s="203" t="s">
        <v>396</v>
      </c>
      <c r="B538" s="203">
        <v>228</v>
      </c>
    </row>
    <row r="539" spans="1:2" ht="13.5">
      <c r="A539" s="203" t="s">
        <v>397</v>
      </c>
      <c r="B539" s="203"/>
    </row>
    <row r="540" spans="1:2" ht="13.5">
      <c r="A540" s="203" t="s">
        <v>398</v>
      </c>
      <c r="B540" s="203">
        <v>7673</v>
      </c>
    </row>
    <row r="541" spans="1:2" ht="13.5">
      <c r="A541" s="203" t="s">
        <v>399</v>
      </c>
      <c r="B541" s="203">
        <v>158</v>
      </c>
    </row>
    <row r="542" spans="1:2" ht="13.5">
      <c r="A542" s="203" t="s">
        <v>400</v>
      </c>
      <c r="B542" s="203"/>
    </row>
    <row r="543" spans="1:2" ht="13.5">
      <c r="A543" s="203" t="s">
        <v>401</v>
      </c>
      <c r="B543" s="203"/>
    </row>
    <row r="544" spans="1:2" ht="13.5">
      <c r="A544" s="203" t="s">
        <v>402</v>
      </c>
      <c r="B544" s="203">
        <f>SUM(B545:B547)</f>
        <v>0</v>
      </c>
    </row>
    <row r="545" spans="1:2" ht="13.5">
      <c r="A545" s="203" t="s">
        <v>403</v>
      </c>
      <c r="B545" s="203"/>
    </row>
    <row r="546" spans="1:2" ht="13.5">
      <c r="A546" s="203" t="s">
        <v>404</v>
      </c>
      <c r="B546" s="203"/>
    </row>
    <row r="547" spans="1:2" ht="13.5">
      <c r="A547" s="203" t="s">
        <v>405</v>
      </c>
      <c r="B547" s="203"/>
    </row>
    <row r="548" spans="1:2" ht="13.5">
      <c r="A548" s="203" t="s">
        <v>406</v>
      </c>
      <c r="B548" s="203">
        <f>SUM(B549:B557)</f>
        <v>0</v>
      </c>
    </row>
    <row r="549" spans="1:2" ht="13.5">
      <c r="A549" s="203" t="s">
        <v>407</v>
      </c>
      <c r="B549" s="203"/>
    </row>
    <row r="550" spans="1:2" ht="13.5">
      <c r="A550" s="203" t="s">
        <v>408</v>
      </c>
      <c r="B550" s="203"/>
    </row>
    <row r="551" spans="1:2" ht="13.5">
      <c r="A551" s="203" t="s">
        <v>409</v>
      </c>
      <c r="B551" s="203"/>
    </row>
    <row r="552" spans="1:2" ht="13.5">
      <c r="A552" s="203" t="s">
        <v>410</v>
      </c>
      <c r="B552" s="203"/>
    </row>
    <row r="553" spans="1:2" ht="13.5">
      <c r="A553" s="203" t="s">
        <v>411</v>
      </c>
      <c r="B553" s="203"/>
    </row>
    <row r="554" spans="1:2" ht="13.5">
      <c r="A554" s="203" t="s">
        <v>412</v>
      </c>
      <c r="B554" s="203"/>
    </row>
    <row r="555" spans="1:2" ht="13.5">
      <c r="A555" s="203" t="s">
        <v>413</v>
      </c>
      <c r="B555" s="203"/>
    </row>
    <row r="556" spans="1:2" ht="13.5">
      <c r="A556" s="203" t="s">
        <v>414</v>
      </c>
      <c r="B556" s="203"/>
    </row>
    <row r="557" spans="1:2" ht="13.5">
      <c r="A557" s="203" t="s">
        <v>415</v>
      </c>
      <c r="B557" s="203"/>
    </row>
    <row r="558" spans="1:2" ht="13.5">
      <c r="A558" s="203" t="s">
        <v>416</v>
      </c>
      <c r="B558" s="203">
        <f>SUM(B559:B565)</f>
        <v>5407</v>
      </c>
    </row>
    <row r="559" spans="1:2" ht="13.5">
      <c r="A559" s="203" t="s">
        <v>417</v>
      </c>
      <c r="B559" s="203">
        <v>484</v>
      </c>
    </row>
    <row r="560" spans="1:2" ht="13.5">
      <c r="A560" s="203" t="s">
        <v>418</v>
      </c>
      <c r="B560" s="203">
        <v>28</v>
      </c>
    </row>
    <row r="561" spans="1:2" ht="13.5">
      <c r="A561" s="203" t="s">
        <v>419</v>
      </c>
      <c r="B561" s="203">
        <v>463</v>
      </c>
    </row>
    <row r="562" spans="1:2" ht="13.5">
      <c r="A562" s="203" t="s">
        <v>420</v>
      </c>
      <c r="B562" s="203">
        <v>4099</v>
      </c>
    </row>
    <row r="563" spans="1:2" ht="13.5">
      <c r="A563" s="203" t="s">
        <v>421</v>
      </c>
      <c r="B563" s="203">
        <v>333</v>
      </c>
    </row>
    <row r="564" spans="1:2" ht="13.5">
      <c r="A564" s="203" t="s">
        <v>422</v>
      </c>
      <c r="B564" s="203"/>
    </row>
    <row r="565" spans="1:2" ht="13.5">
      <c r="A565" s="203" t="s">
        <v>423</v>
      </c>
      <c r="B565" s="203"/>
    </row>
    <row r="566" spans="1:2" ht="13.5">
      <c r="A566" s="203" t="s">
        <v>424</v>
      </c>
      <c r="B566" s="203">
        <f>SUM(B567:B572)</f>
        <v>35</v>
      </c>
    </row>
    <row r="567" spans="1:2" ht="13.5">
      <c r="A567" s="203" t="s">
        <v>425</v>
      </c>
      <c r="B567" s="203"/>
    </row>
    <row r="568" spans="1:2" ht="13.5">
      <c r="A568" s="203" t="s">
        <v>426</v>
      </c>
      <c r="B568" s="203"/>
    </row>
    <row r="569" spans="1:2" ht="13.5">
      <c r="A569" s="203" t="s">
        <v>427</v>
      </c>
      <c r="B569" s="203">
        <v>28</v>
      </c>
    </row>
    <row r="570" spans="1:2" ht="13.5">
      <c r="A570" s="203" t="s">
        <v>428</v>
      </c>
      <c r="B570" s="203"/>
    </row>
    <row r="571" spans="1:2" ht="13.5">
      <c r="A571" s="203" t="s">
        <v>429</v>
      </c>
      <c r="B571" s="203">
        <v>7</v>
      </c>
    </row>
    <row r="572" spans="1:2" ht="13.5">
      <c r="A572" s="203" t="s">
        <v>430</v>
      </c>
      <c r="B572" s="203"/>
    </row>
    <row r="573" spans="1:2" ht="13.5">
      <c r="A573" s="203" t="s">
        <v>431</v>
      </c>
      <c r="B573" s="203">
        <f>SUM(B574:B580)</f>
        <v>881</v>
      </c>
    </row>
    <row r="574" spans="1:2" ht="13.5">
      <c r="A574" s="203" t="s">
        <v>432</v>
      </c>
      <c r="B574" s="203">
        <v>36</v>
      </c>
    </row>
    <row r="575" spans="1:2" ht="13.5">
      <c r="A575" s="203" t="s">
        <v>433</v>
      </c>
      <c r="B575" s="203"/>
    </row>
    <row r="576" spans="1:2" ht="13.5">
      <c r="A576" s="203" t="s">
        <v>434</v>
      </c>
      <c r="B576" s="203"/>
    </row>
    <row r="577" spans="1:2" ht="13.5">
      <c r="A577" s="203" t="s">
        <v>435</v>
      </c>
      <c r="B577" s="203">
        <v>93</v>
      </c>
    </row>
    <row r="578" spans="1:2" ht="13.5">
      <c r="A578" s="203" t="s">
        <v>436</v>
      </c>
      <c r="B578" s="203">
        <v>752</v>
      </c>
    </row>
    <row r="579" spans="1:2" ht="13.5">
      <c r="A579" s="203" t="s">
        <v>437</v>
      </c>
      <c r="B579" s="203"/>
    </row>
    <row r="580" spans="1:2" ht="13.5">
      <c r="A580" s="203" t="s">
        <v>438</v>
      </c>
      <c r="B580" s="203"/>
    </row>
    <row r="581" spans="1:2" ht="13.5">
      <c r="A581" s="203" t="s">
        <v>439</v>
      </c>
      <c r="B581" s="203">
        <f>SUM(B582:B589)</f>
        <v>1081</v>
      </c>
    </row>
    <row r="582" spans="1:2" ht="13.5">
      <c r="A582" s="203" t="s">
        <v>36</v>
      </c>
      <c r="B582" s="203">
        <v>118</v>
      </c>
    </row>
    <row r="583" spans="1:2" ht="13.5">
      <c r="A583" s="203" t="s">
        <v>37</v>
      </c>
      <c r="B583" s="203"/>
    </row>
    <row r="584" spans="1:2" ht="13.5">
      <c r="A584" s="203" t="s">
        <v>38</v>
      </c>
      <c r="B584" s="203"/>
    </row>
    <row r="585" spans="1:2" ht="13.5">
      <c r="A585" s="203" t="s">
        <v>440</v>
      </c>
      <c r="B585" s="203"/>
    </row>
    <row r="586" spans="1:2" ht="13.5">
      <c r="A586" s="203" t="s">
        <v>441</v>
      </c>
      <c r="B586" s="203"/>
    </row>
    <row r="587" spans="1:2" ht="13.5">
      <c r="A587" s="203" t="s">
        <v>442</v>
      </c>
      <c r="B587" s="203"/>
    </row>
    <row r="588" spans="1:2" ht="13.5">
      <c r="A588" s="203" t="s">
        <v>443</v>
      </c>
      <c r="B588" s="203">
        <v>933</v>
      </c>
    </row>
    <row r="589" spans="1:2" ht="13.5">
      <c r="A589" s="203" t="s">
        <v>444</v>
      </c>
      <c r="B589" s="203">
        <v>30</v>
      </c>
    </row>
    <row r="590" spans="1:2" ht="13.5">
      <c r="A590" s="203" t="s">
        <v>445</v>
      </c>
      <c r="B590" s="203">
        <f>SUM(B591:B594)</f>
        <v>28</v>
      </c>
    </row>
    <row r="591" spans="1:2" ht="13.5">
      <c r="A591" s="203" t="s">
        <v>36</v>
      </c>
      <c r="B591" s="203">
        <v>28</v>
      </c>
    </row>
    <row r="592" spans="1:2" ht="13.5">
      <c r="A592" s="203" t="s">
        <v>37</v>
      </c>
      <c r="B592" s="203"/>
    </row>
    <row r="593" spans="1:2" ht="13.5">
      <c r="A593" s="203" t="s">
        <v>38</v>
      </c>
      <c r="B593" s="203"/>
    </row>
    <row r="594" spans="1:2" ht="13.5">
      <c r="A594" s="203" t="s">
        <v>446</v>
      </c>
      <c r="B594" s="203"/>
    </row>
    <row r="595" spans="1:2" ht="13.5">
      <c r="A595" s="203" t="s">
        <v>447</v>
      </c>
      <c r="B595" s="203">
        <f>SUM(B596:B597)</f>
        <v>10111</v>
      </c>
    </row>
    <row r="596" spans="1:2" ht="13.5">
      <c r="A596" s="203" t="s">
        <v>448</v>
      </c>
      <c r="B596" s="203"/>
    </row>
    <row r="597" spans="1:2" ht="13.5">
      <c r="A597" s="203" t="s">
        <v>449</v>
      </c>
      <c r="B597" s="203">
        <v>10111</v>
      </c>
    </row>
    <row r="598" spans="1:2" ht="13.5">
      <c r="A598" s="203" t="s">
        <v>450</v>
      </c>
      <c r="B598" s="203">
        <f>SUM(B599:B600)</f>
        <v>0</v>
      </c>
    </row>
    <row r="599" spans="1:2" ht="13.5">
      <c r="A599" s="203" t="s">
        <v>451</v>
      </c>
      <c r="B599" s="203"/>
    </row>
    <row r="600" spans="1:2" ht="13.5">
      <c r="A600" s="203" t="s">
        <v>452</v>
      </c>
      <c r="B600" s="203"/>
    </row>
    <row r="601" spans="1:2" ht="13.5">
      <c r="A601" s="203" t="s">
        <v>453</v>
      </c>
      <c r="B601" s="203">
        <f>SUM(B602:B603)</f>
        <v>1750</v>
      </c>
    </row>
    <row r="602" spans="1:2" ht="13.5">
      <c r="A602" s="203" t="s">
        <v>454</v>
      </c>
      <c r="B602" s="203"/>
    </row>
    <row r="603" spans="1:2" ht="13.5">
      <c r="A603" s="203" t="s">
        <v>455</v>
      </c>
      <c r="B603" s="203">
        <v>1750</v>
      </c>
    </row>
    <row r="604" spans="1:2" ht="13.5">
      <c r="A604" s="203" t="s">
        <v>456</v>
      </c>
      <c r="B604" s="203">
        <f>SUM(B605:B606)</f>
        <v>0</v>
      </c>
    </row>
    <row r="605" spans="1:2" ht="13.5">
      <c r="A605" s="203" t="s">
        <v>457</v>
      </c>
      <c r="B605" s="203"/>
    </row>
    <row r="606" spans="1:2" ht="13.5">
      <c r="A606" s="203" t="s">
        <v>458</v>
      </c>
      <c r="B606" s="203"/>
    </row>
    <row r="607" spans="1:2" ht="13.5">
      <c r="A607" s="203" t="s">
        <v>459</v>
      </c>
      <c r="B607" s="203">
        <f>SUM(B608:B609)</f>
        <v>830</v>
      </c>
    </row>
    <row r="608" spans="1:2" ht="13.5">
      <c r="A608" s="203" t="s">
        <v>460</v>
      </c>
      <c r="B608" s="203"/>
    </row>
    <row r="609" spans="1:2" ht="13.5">
      <c r="A609" s="203" t="s">
        <v>461</v>
      </c>
      <c r="B609" s="203">
        <v>830</v>
      </c>
    </row>
    <row r="610" spans="1:2" ht="13.5">
      <c r="A610" s="203" t="s">
        <v>462</v>
      </c>
      <c r="B610" s="203">
        <f>SUM(B611:B613)</f>
        <v>8880</v>
      </c>
    </row>
    <row r="611" spans="1:2" ht="13.5">
      <c r="A611" s="203" t="s">
        <v>463</v>
      </c>
      <c r="B611" s="203"/>
    </row>
    <row r="612" spans="1:2" ht="13.5">
      <c r="A612" s="203" t="s">
        <v>464</v>
      </c>
      <c r="B612" s="203">
        <v>8880</v>
      </c>
    </row>
    <row r="613" spans="1:2" ht="13.5">
      <c r="A613" s="203" t="s">
        <v>465</v>
      </c>
      <c r="B613" s="203"/>
    </row>
    <row r="614" spans="1:2" ht="13.5">
      <c r="A614" s="203" t="s">
        <v>466</v>
      </c>
      <c r="B614" s="203">
        <f>SUM(B615:B618)</f>
        <v>0</v>
      </c>
    </row>
    <row r="615" spans="1:2" ht="13.5">
      <c r="A615" s="203" t="s">
        <v>467</v>
      </c>
      <c r="B615" s="203"/>
    </row>
    <row r="616" spans="1:2" ht="13.5">
      <c r="A616" s="203" t="s">
        <v>468</v>
      </c>
      <c r="B616" s="203"/>
    </row>
    <row r="617" spans="1:2" ht="13.5">
      <c r="A617" s="203" t="s">
        <v>469</v>
      </c>
      <c r="B617" s="203"/>
    </row>
    <row r="618" spans="1:2" ht="13.5">
      <c r="A618" s="203" t="s">
        <v>470</v>
      </c>
      <c r="B618" s="203"/>
    </row>
    <row r="619" spans="1:2" ht="13.5">
      <c r="A619" s="213" t="s">
        <v>471</v>
      </c>
      <c r="B619" s="203">
        <v>183</v>
      </c>
    </row>
    <row r="620" spans="1:2" ht="13.5">
      <c r="A620" s="203" t="s">
        <v>36</v>
      </c>
      <c r="B620" s="203">
        <v>98</v>
      </c>
    </row>
    <row r="621" spans="1:2" ht="13.5">
      <c r="A621" s="203" t="s">
        <v>37</v>
      </c>
      <c r="B621" s="203"/>
    </row>
    <row r="622" spans="1:2" ht="13.5">
      <c r="A622" s="203" t="s">
        <v>38</v>
      </c>
      <c r="B622" s="203"/>
    </row>
    <row r="623" spans="1:2" ht="13.5">
      <c r="A623" s="203" t="s">
        <v>472</v>
      </c>
      <c r="B623" s="203"/>
    </row>
    <row r="624" spans="1:2" ht="13.5">
      <c r="A624" s="203" t="s">
        <v>473</v>
      </c>
      <c r="B624" s="203">
        <v>52</v>
      </c>
    </row>
    <row r="625" spans="1:2" ht="13.5">
      <c r="A625" s="203" t="s">
        <v>45</v>
      </c>
      <c r="B625" s="203"/>
    </row>
    <row r="626" spans="1:2" ht="13.5">
      <c r="A626" s="203" t="s">
        <v>474</v>
      </c>
      <c r="B626" s="203">
        <v>48</v>
      </c>
    </row>
    <row r="627" spans="1:2" ht="13.5">
      <c r="A627" s="203" t="s">
        <v>475</v>
      </c>
      <c r="B627" s="203">
        <f>SUM(B628:B629)</f>
        <v>0</v>
      </c>
    </row>
    <row r="628" spans="1:2" ht="13.5">
      <c r="A628" s="203" t="s">
        <v>476</v>
      </c>
      <c r="B628" s="203"/>
    </row>
    <row r="629" spans="1:2" ht="13.5">
      <c r="A629" s="203" t="s">
        <v>477</v>
      </c>
      <c r="B629" s="203"/>
    </row>
    <row r="630" spans="1:2" ht="13.5">
      <c r="A630" s="203" t="s">
        <v>478</v>
      </c>
      <c r="B630" s="203"/>
    </row>
    <row r="631" spans="1:2" ht="13.5">
      <c r="A631" s="203" t="s">
        <v>479</v>
      </c>
      <c r="B631" s="203">
        <f>SUM(B632,B637,B651,B655,B667,B670,B674,B679,B683,B687,B690,B699,B701)</f>
        <v>16201</v>
      </c>
    </row>
    <row r="632" spans="1:2" ht="13.5">
      <c r="A632" s="203" t="s">
        <v>480</v>
      </c>
      <c r="B632" s="203">
        <f>SUM(B633:B636)</f>
        <v>410</v>
      </c>
    </row>
    <row r="633" spans="1:2" ht="13.5">
      <c r="A633" s="203" t="s">
        <v>36</v>
      </c>
      <c r="B633" s="203">
        <v>349</v>
      </c>
    </row>
    <row r="634" spans="1:2" ht="13.5">
      <c r="A634" s="203" t="s">
        <v>37</v>
      </c>
      <c r="B634" s="203">
        <v>30</v>
      </c>
    </row>
    <row r="635" spans="1:2" ht="13.5">
      <c r="A635" s="203" t="s">
        <v>38</v>
      </c>
      <c r="B635" s="203"/>
    </row>
    <row r="636" spans="1:2" ht="13.5">
      <c r="A636" s="203" t="s">
        <v>481</v>
      </c>
      <c r="B636" s="203">
        <v>31</v>
      </c>
    </row>
    <row r="637" spans="1:2" ht="13.5">
      <c r="A637" s="203" t="s">
        <v>482</v>
      </c>
      <c r="B637" s="203">
        <f>SUM(B638:B650)</f>
        <v>2457</v>
      </c>
    </row>
    <row r="638" spans="1:2" ht="13.5">
      <c r="A638" s="203" t="s">
        <v>483</v>
      </c>
      <c r="B638" s="203">
        <v>1501</v>
      </c>
    </row>
    <row r="639" spans="1:2" ht="13.5">
      <c r="A639" s="203" t="s">
        <v>484</v>
      </c>
      <c r="B639" s="203">
        <v>375</v>
      </c>
    </row>
    <row r="640" spans="1:2" ht="13.5">
      <c r="A640" s="203" t="s">
        <v>485</v>
      </c>
      <c r="B640" s="203"/>
    </row>
    <row r="641" spans="1:2" ht="13.5">
      <c r="A641" s="203" t="s">
        <v>486</v>
      </c>
      <c r="B641" s="203"/>
    </row>
    <row r="642" spans="1:2" ht="13.5">
      <c r="A642" s="203" t="s">
        <v>487</v>
      </c>
      <c r="B642" s="203">
        <v>133</v>
      </c>
    </row>
    <row r="643" spans="1:2" ht="13.5">
      <c r="A643" s="203" t="s">
        <v>488</v>
      </c>
      <c r="B643" s="203">
        <v>448</v>
      </c>
    </row>
    <row r="644" spans="1:2" ht="13.5">
      <c r="A644" s="203" t="s">
        <v>489</v>
      </c>
      <c r="B644" s="203"/>
    </row>
    <row r="645" spans="1:2" ht="13.5">
      <c r="A645" s="203" t="s">
        <v>490</v>
      </c>
      <c r="B645" s="203"/>
    </row>
    <row r="646" spans="1:2" ht="13.5">
      <c r="A646" s="203" t="s">
        <v>491</v>
      </c>
      <c r="B646" s="203"/>
    </row>
    <row r="647" spans="1:2" ht="13.5">
      <c r="A647" s="203" t="s">
        <v>492</v>
      </c>
      <c r="B647" s="203"/>
    </row>
    <row r="648" spans="1:2" ht="13.5">
      <c r="A648" s="203" t="s">
        <v>493</v>
      </c>
      <c r="B648" s="203"/>
    </row>
    <row r="649" spans="1:2" ht="13.5">
      <c r="A649" s="203" t="s">
        <v>494</v>
      </c>
      <c r="B649" s="203"/>
    </row>
    <row r="650" spans="1:2" ht="13.5">
      <c r="A650" s="203" t="s">
        <v>495</v>
      </c>
      <c r="B650" s="203"/>
    </row>
    <row r="651" spans="1:2" ht="13.5">
      <c r="A651" s="203" t="s">
        <v>496</v>
      </c>
      <c r="B651" s="203">
        <f>SUM(B652:B654)</f>
        <v>3873</v>
      </c>
    </row>
    <row r="652" spans="1:2" ht="13.5">
      <c r="A652" s="203" t="s">
        <v>497</v>
      </c>
      <c r="B652" s="203"/>
    </row>
    <row r="653" spans="1:2" ht="13.5">
      <c r="A653" s="203" t="s">
        <v>498</v>
      </c>
      <c r="B653" s="203">
        <v>3378</v>
      </c>
    </row>
    <row r="654" spans="1:2" ht="13.5">
      <c r="A654" s="203" t="s">
        <v>499</v>
      </c>
      <c r="B654" s="203">
        <v>495</v>
      </c>
    </row>
    <row r="655" spans="1:2" ht="13.5">
      <c r="A655" s="203" t="s">
        <v>500</v>
      </c>
      <c r="B655" s="203">
        <f>SUM(B656:B666)</f>
        <v>5906</v>
      </c>
    </row>
    <row r="656" spans="1:2" ht="13.5">
      <c r="A656" s="203" t="s">
        <v>501</v>
      </c>
      <c r="B656" s="203">
        <v>596</v>
      </c>
    </row>
    <row r="657" spans="1:2" ht="13.5">
      <c r="A657" s="203" t="s">
        <v>502</v>
      </c>
      <c r="B657" s="203">
        <v>62</v>
      </c>
    </row>
    <row r="658" spans="1:2" ht="13.5">
      <c r="A658" s="203" t="s">
        <v>503</v>
      </c>
      <c r="B658" s="203"/>
    </row>
    <row r="659" spans="1:2" ht="13.5">
      <c r="A659" s="203" t="s">
        <v>504</v>
      </c>
      <c r="B659" s="203"/>
    </row>
    <row r="660" spans="1:2" ht="13.5">
      <c r="A660" s="203" t="s">
        <v>505</v>
      </c>
      <c r="B660" s="203"/>
    </row>
    <row r="661" spans="1:2" ht="13.5">
      <c r="A661" s="203" t="s">
        <v>506</v>
      </c>
      <c r="B661" s="203"/>
    </row>
    <row r="662" spans="1:2" ht="13.5">
      <c r="A662" s="203" t="s">
        <v>507</v>
      </c>
      <c r="B662" s="203"/>
    </row>
    <row r="663" spans="1:2" ht="13.5">
      <c r="A663" s="203" t="s">
        <v>508</v>
      </c>
      <c r="B663" s="203">
        <v>248</v>
      </c>
    </row>
    <row r="664" spans="1:2" ht="13.5">
      <c r="A664" s="203" t="s">
        <v>509</v>
      </c>
      <c r="B664" s="203"/>
    </row>
    <row r="665" spans="1:2" ht="13.5">
      <c r="A665" s="203" t="s">
        <v>510</v>
      </c>
      <c r="B665" s="203">
        <v>5000</v>
      </c>
    </row>
    <row r="666" spans="1:2" ht="13.5">
      <c r="A666" s="203" t="s">
        <v>511</v>
      </c>
      <c r="B666" s="203"/>
    </row>
    <row r="667" spans="1:2" ht="13.5">
      <c r="A667" s="203" t="s">
        <v>512</v>
      </c>
      <c r="B667" s="203">
        <f>SUM(B668:B669)</f>
        <v>0</v>
      </c>
    </row>
    <row r="668" spans="1:2" ht="13.5">
      <c r="A668" s="203" t="s">
        <v>513</v>
      </c>
      <c r="B668" s="203"/>
    </row>
    <row r="669" spans="1:2" ht="13.5">
      <c r="A669" s="203" t="s">
        <v>514</v>
      </c>
      <c r="B669" s="203"/>
    </row>
    <row r="670" spans="1:2" ht="13.5">
      <c r="A670" s="203" t="s">
        <v>515</v>
      </c>
      <c r="B670" s="203">
        <f>SUM(B671:B673)</f>
        <v>187</v>
      </c>
    </row>
    <row r="671" spans="1:2" ht="13.5">
      <c r="A671" s="203" t="s">
        <v>516</v>
      </c>
      <c r="B671" s="203"/>
    </row>
    <row r="672" spans="1:2" ht="13.5">
      <c r="A672" s="203" t="s">
        <v>517</v>
      </c>
      <c r="B672" s="203"/>
    </row>
    <row r="673" spans="1:2" ht="13.5">
      <c r="A673" s="203" t="s">
        <v>518</v>
      </c>
      <c r="B673" s="203">
        <v>187</v>
      </c>
    </row>
    <row r="674" spans="1:2" ht="13.5">
      <c r="A674" s="203" t="s">
        <v>519</v>
      </c>
      <c r="B674" s="203">
        <f>SUM(B675:B678)</f>
        <v>3128</v>
      </c>
    </row>
    <row r="675" spans="1:2" ht="13.5">
      <c r="A675" s="203" t="s">
        <v>520</v>
      </c>
      <c r="B675" s="203">
        <v>1349</v>
      </c>
    </row>
    <row r="676" spans="1:2" ht="13.5">
      <c r="A676" s="203" t="s">
        <v>521</v>
      </c>
      <c r="B676" s="203">
        <v>1779</v>
      </c>
    </row>
    <row r="677" spans="1:2" ht="13.5">
      <c r="A677" s="203" t="s">
        <v>522</v>
      </c>
      <c r="B677" s="203"/>
    </row>
    <row r="678" spans="1:2" ht="13.5">
      <c r="A678" s="203" t="s">
        <v>523</v>
      </c>
      <c r="B678" s="203"/>
    </row>
    <row r="679" spans="1:2" ht="13.5">
      <c r="A679" s="203" t="s">
        <v>524</v>
      </c>
      <c r="B679" s="203">
        <f>SUM(B680:B682)</f>
        <v>0</v>
      </c>
    </row>
    <row r="680" spans="1:2" ht="13.5">
      <c r="A680" s="203" t="s">
        <v>525</v>
      </c>
      <c r="B680" s="203"/>
    </row>
    <row r="681" spans="1:2" ht="13.5">
      <c r="A681" s="203" t="s">
        <v>526</v>
      </c>
      <c r="B681" s="203"/>
    </row>
    <row r="682" spans="1:2" ht="13.5">
      <c r="A682" s="203" t="s">
        <v>527</v>
      </c>
      <c r="B682" s="203"/>
    </row>
    <row r="683" spans="1:2" ht="13.5">
      <c r="A683" s="203" t="s">
        <v>528</v>
      </c>
      <c r="B683" s="203">
        <f>SUM(B684:B686)</f>
        <v>0</v>
      </c>
    </row>
    <row r="684" spans="1:2" ht="13.5">
      <c r="A684" s="203" t="s">
        <v>529</v>
      </c>
      <c r="B684" s="203"/>
    </row>
    <row r="685" spans="1:2" ht="13.5">
      <c r="A685" s="203" t="s">
        <v>530</v>
      </c>
      <c r="B685" s="203"/>
    </row>
    <row r="686" spans="1:2" ht="13.5">
      <c r="A686" s="203" t="s">
        <v>531</v>
      </c>
      <c r="B686" s="203"/>
    </row>
    <row r="687" spans="1:2" ht="13.5">
      <c r="A687" s="203" t="s">
        <v>532</v>
      </c>
      <c r="B687" s="203">
        <f>SUM(B688:B689)</f>
        <v>0</v>
      </c>
    </row>
    <row r="688" spans="1:2" ht="13.5">
      <c r="A688" s="203" t="s">
        <v>533</v>
      </c>
      <c r="B688" s="203"/>
    </row>
    <row r="689" spans="1:2" ht="13.5">
      <c r="A689" s="203" t="s">
        <v>534</v>
      </c>
      <c r="B689" s="203"/>
    </row>
    <row r="690" spans="1:2" ht="13.5">
      <c r="A690" s="203" t="s">
        <v>535</v>
      </c>
      <c r="B690" s="203">
        <f>SUM(B691:B698)</f>
        <v>240</v>
      </c>
    </row>
    <row r="691" spans="1:2" ht="13.5">
      <c r="A691" s="203" t="s">
        <v>36</v>
      </c>
      <c r="B691" s="203">
        <v>240</v>
      </c>
    </row>
    <row r="692" spans="1:2" ht="13.5">
      <c r="A692" s="203" t="s">
        <v>37</v>
      </c>
      <c r="B692" s="203"/>
    </row>
    <row r="693" spans="1:2" ht="13.5">
      <c r="A693" s="203" t="s">
        <v>38</v>
      </c>
      <c r="B693" s="203"/>
    </row>
    <row r="694" spans="1:2" ht="13.5">
      <c r="A694" s="203" t="s">
        <v>78</v>
      </c>
      <c r="B694" s="203"/>
    </row>
    <row r="695" spans="1:2" ht="13.5">
      <c r="A695" s="203" t="s">
        <v>536</v>
      </c>
      <c r="B695" s="203"/>
    </row>
    <row r="696" spans="1:2" ht="13.5">
      <c r="A696" s="203" t="s">
        <v>537</v>
      </c>
      <c r="B696" s="203"/>
    </row>
    <row r="697" spans="1:2" ht="13.5">
      <c r="A697" s="203" t="s">
        <v>45</v>
      </c>
      <c r="B697" s="203"/>
    </row>
    <row r="698" spans="1:2" ht="13.5">
      <c r="A698" s="203" t="s">
        <v>538</v>
      </c>
      <c r="B698" s="203"/>
    </row>
    <row r="699" spans="1:2" ht="13.5">
      <c r="A699" s="203" t="s">
        <v>539</v>
      </c>
      <c r="B699" s="203">
        <f>B700</f>
        <v>0</v>
      </c>
    </row>
    <row r="700" spans="1:2" ht="13.5">
      <c r="A700" s="203" t="s">
        <v>540</v>
      </c>
      <c r="B700" s="203"/>
    </row>
    <row r="701" spans="1:2" ht="13.5">
      <c r="A701" s="214" t="s">
        <v>541</v>
      </c>
      <c r="B701" s="203">
        <f>B702</f>
        <v>0</v>
      </c>
    </row>
    <row r="702" spans="1:2" ht="13.5">
      <c r="A702" s="214" t="s">
        <v>542</v>
      </c>
      <c r="B702" s="203"/>
    </row>
    <row r="703" spans="1:2" ht="13.5">
      <c r="A703" s="214" t="s">
        <v>543</v>
      </c>
      <c r="B703" s="203">
        <f>SUM(B704,B714,B718,B726,B731,B738,B744,B747,B750,B751,B752,B758,B759,B760,B775)</f>
        <v>4288</v>
      </c>
    </row>
    <row r="704" spans="1:2" ht="13.5">
      <c r="A704" s="214" t="s">
        <v>544</v>
      </c>
      <c r="B704" s="203">
        <f>SUM(B705:B713)</f>
        <v>0</v>
      </c>
    </row>
    <row r="705" spans="1:2" ht="13.5">
      <c r="A705" s="214" t="s">
        <v>36</v>
      </c>
      <c r="B705" s="203"/>
    </row>
    <row r="706" spans="1:2" ht="13.5">
      <c r="A706" s="214" t="s">
        <v>37</v>
      </c>
      <c r="B706" s="203"/>
    </row>
    <row r="707" spans="1:2" ht="13.5">
      <c r="A707" s="214" t="s">
        <v>38</v>
      </c>
      <c r="B707" s="203"/>
    </row>
    <row r="708" spans="1:2" ht="13.5">
      <c r="A708" s="214" t="s">
        <v>545</v>
      </c>
      <c r="B708" s="203"/>
    </row>
    <row r="709" spans="1:2" ht="13.5">
      <c r="A709" s="214" t="s">
        <v>546</v>
      </c>
      <c r="B709" s="203"/>
    </row>
    <row r="710" spans="1:2" ht="13.5">
      <c r="A710" s="214" t="s">
        <v>547</v>
      </c>
      <c r="B710" s="203"/>
    </row>
    <row r="711" spans="1:2" ht="13.5">
      <c r="A711" s="214" t="s">
        <v>548</v>
      </c>
      <c r="B711" s="203"/>
    </row>
    <row r="712" spans="1:2" ht="13.5">
      <c r="A712" s="214" t="s">
        <v>549</v>
      </c>
      <c r="B712" s="203"/>
    </row>
    <row r="713" spans="1:2" ht="13.5">
      <c r="A713" s="214" t="s">
        <v>550</v>
      </c>
      <c r="B713" s="203"/>
    </row>
    <row r="714" spans="1:2" ht="13.5">
      <c r="A714" s="214" t="s">
        <v>551</v>
      </c>
      <c r="B714" s="203">
        <f>SUM(B715:B717)</f>
        <v>0</v>
      </c>
    </row>
    <row r="715" spans="1:2" ht="13.5">
      <c r="A715" s="214" t="s">
        <v>552</v>
      </c>
      <c r="B715" s="203"/>
    </row>
    <row r="716" spans="1:2" ht="13.5">
      <c r="A716" s="214" t="s">
        <v>553</v>
      </c>
      <c r="B716" s="203"/>
    </row>
    <row r="717" spans="1:2" ht="13.5">
      <c r="A717" s="214" t="s">
        <v>554</v>
      </c>
      <c r="B717" s="203"/>
    </row>
    <row r="718" spans="1:2" ht="13.5">
      <c r="A718" s="214" t="s">
        <v>555</v>
      </c>
      <c r="B718" s="203">
        <f>SUM(B719:B725)</f>
        <v>155</v>
      </c>
    </row>
    <row r="719" spans="1:2" ht="13.5">
      <c r="A719" s="214" t="s">
        <v>556</v>
      </c>
      <c r="B719" s="203"/>
    </row>
    <row r="720" spans="1:2" ht="13.5">
      <c r="A720" s="214" t="s">
        <v>557</v>
      </c>
      <c r="B720" s="203">
        <v>155</v>
      </c>
    </row>
    <row r="721" spans="1:2" ht="13.5">
      <c r="A721" s="214" t="s">
        <v>558</v>
      </c>
      <c r="B721" s="203"/>
    </row>
    <row r="722" spans="1:2" ht="13.5">
      <c r="A722" s="214" t="s">
        <v>559</v>
      </c>
      <c r="B722" s="203"/>
    </row>
    <row r="723" spans="1:2" ht="13.5">
      <c r="A723" s="214" t="s">
        <v>560</v>
      </c>
      <c r="B723" s="203"/>
    </row>
    <row r="724" spans="1:2" ht="13.5">
      <c r="A724" s="214" t="s">
        <v>561</v>
      </c>
      <c r="B724" s="203"/>
    </row>
    <row r="725" spans="1:2" ht="13.5">
      <c r="A725" s="214" t="s">
        <v>562</v>
      </c>
      <c r="B725" s="203"/>
    </row>
    <row r="726" spans="1:2" ht="12.75" customHeight="1">
      <c r="A726" s="214" t="s">
        <v>563</v>
      </c>
      <c r="B726" s="203">
        <f>SUM(B727:B730)</f>
        <v>3025</v>
      </c>
    </row>
    <row r="727" spans="1:2" ht="13.5">
      <c r="A727" s="214" t="s">
        <v>564</v>
      </c>
      <c r="B727" s="203">
        <v>191</v>
      </c>
    </row>
    <row r="728" spans="1:2" ht="13.5">
      <c r="A728" s="214" t="s">
        <v>565</v>
      </c>
      <c r="B728" s="203">
        <v>2834</v>
      </c>
    </row>
    <row r="729" spans="1:2" ht="13.5">
      <c r="A729" s="214" t="s">
        <v>566</v>
      </c>
      <c r="B729" s="203"/>
    </row>
    <row r="730" spans="1:2" ht="13.5">
      <c r="A730" s="214" t="s">
        <v>567</v>
      </c>
      <c r="B730" s="203"/>
    </row>
    <row r="731" spans="1:2" ht="13.5">
      <c r="A731" s="214" t="s">
        <v>568</v>
      </c>
      <c r="B731" s="203">
        <v>718</v>
      </c>
    </row>
    <row r="732" spans="1:2" ht="13.5">
      <c r="A732" s="214" t="s">
        <v>569</v>
      </c>
      <c r="B732" s="203"/>
    </row>
    <row r="733" spans="1:2" ht="13.5">
      <c r="A733" s="214" t="s">
        <v>570</v>
      </c>
      <c r="B733" s="203"/>
    </row>
    <row r="734" spans="1:2" ht="13.5">
      <c r="A734" s="214" t="s">
        <v>571</v>
      </c>
      <c r="B734" s="203"/>
    </row>
    <row r="735" spans="1:2" ht="13.5">
      <c r="A735" s="214" t="s">
        <v>572</v>
      </c>
      <c r="B735" s="203"/>
    </row>
    <row r="736" spans="1:2" ht="13.5">
      <c r="A736" s="214" t="s">
        <v>573</v>
      </c>
      <c r="B736" s="203"/>
    </row>
    <row r="737" spans="1:2" ht="13.5">
      <c r="A737" s="214" t="s">
        <v>574</v>
      </c>
      <c r="B737" s="203">
        <v>718</v>
      </c>
    </row>
    <row r="738" spans="1:2" ht="13.5">
      <c r="A738" s="214" t="s">
        <v>575</v>
      </c>
      <c r="B738" s="203">
        <f>SUM(B739:B743)</f>
        <v>390</v>
      </c>
    </row>
    <row r="739" spans="1:2" ht="13.5">
      <c r="A739" s="214" t="s">
        <v>576</v>
      </c>
      <c r="B739" s="203"/>
    </row>
    <row r="740" spans="1:2" ht="13.5">
      <c r="A740" s="214" t="s">
        <v>577</v>
      </c>
      <c r="B740" s="203">
        <v>390</v>
      </c>
    </row>
    <row r="741" spans="1:2" ht="13.5">
      <c r="A741" s="214" t="s">
        <v>578</v>
      </c>
      <c r="B741" s="203"/>
    </row>
    <row r="742" spans="1:2" ht="13.5">
      <c r="A742" s="214" t="s">
        <v>579</v>
      </c>
      <c r="B742" s="203"/>
    </row>
    <row r="743" spans="1:2" ht="13.5">
      <c r="A743" s="214" t="s">
        <v>580</v>
      </c>
      <c r="B743" s="203"/>
    </row>
    <row r="744" spans="1:2" ht="13.5">
      <c r="A744" s="214" t="s">
        <v>581</v>
      </c>
      <c r="B744" s="203">
        <f>SUM(B745:B746)</f>
        <v>0</v>
      </c>
    </row>
    <row r="745" spans="1:2" ht="13.5">
      <c r="A745" s="214" t="s">
        <v>582</v>
      </c>
      <c r="B745" s="203"/>
    </row>
    <row r="746" spans="1:2" ht="13.5">
      <c r="A746" s="214" t="s">
        <v>583</v>
      </c>
      <c r="B746" s="203"/>
    </row>
    <row r="747" spans="1:2" ht="13.5">
      <c r="A747" s="214" t="s">
        <v>584</v>
      </c>
      <c r="B747" s="203">
        <f>SUM(B748:B749)</f>
        <v>0</v>
      </c>
    </row>
    <row r="748" spans="1:2" ht="13.5">
      <c r="A748" s="214" t="s">
        <v>585</v>
      </c>
      <c r="B748" s="203"/>
    </row>
    <row r="749" spans="1:2" ht="13.5">
      <c r="A749" s="214" t="s">
        <v>586</v>
      </c>
      <c r="B749" s="203"/>
    </row>
    <row r="750" spans="1:2" ht="13.5">
      <c r="A750" s="214" t="s">
        <v>587</v>
      </c>
      <c r="B750" s="203"/>
    </row>
    <row r="751" spans="1:2" ht="13.5">
      <c r="A751" s="214" t="s">
        <v>588</v>
      </c>
      <c r="B751" s="203"/>
    </row>
    <row r="752" spans="1:2" ht="13.5">
      <c r="A752" s="214" t="s">
        <v>589</v>
      </c>
      <c r="B752" s="203">
        <f>SUM(B753:B757)</f>
        <v>0</v>
      </c>
    </row>
    <row r="753" spans="1:2" ht="13.5">
      <c r="A753" s="214" t="s">
        <v>590</v>
      </c>
      <c r="B753" s="203"/>
    </row>
    <row r="754" spans="1:2" ht="13.5">
      <c r="A754" s="214" t="s">
        <v>591</v>
      </c>
      <c r="B754" s="203"/>
    </row>
    <row r="755" spans="1:2" ht="13.5">
      <c r="A755" s="214" t="s">
        <v>592</v>
      </c>
      <c r="B755" s="203"/>
    </row>
    <row r="756" spans="1:2" ht="13.5">
      <c r="A756" s="214" t="s">
        <v>593</v>
      </c>
      <c r="B756" s="203"/>
    </row>
    <row r="757" spans="1:2" ht="13.5">
      <c r="A757" s="214" t="s">
        <v>594</v>
      </c>
      <c r="B757" s="203"/>
    </row>
    <row r="758" spans="1:2" ht="13.5">
      <c r="A758" s="214" t="s">
        <v>595</v>
      </c>
      <c r="B758" s="203"/>
    </row>
    <row r="759" spans="1:2" ht="13.5">
      <c r="A759" s="214" t="s">
        <v>596</v>
      </c>
      <c r="B759" s="203"/>
    </row>
    <row r="760" spans="1:2" ht="13.5">
      <c r="A760" s="214" t="s">
        <v>597</v>
      </c>
      <c r="B760" s="203">
        <f>SUM(B761:B774)</f>
        <v>0</v>
      </c>
    </row>
    <row r="761" spans="1:2" ht="13.5">
      <c r="A761" s="214" t="s">
        <v>36</v>
      </c>
      <c r="B761" s="203"/>
    </row>
    <row r="762" spans="1:2" ht="13.5">
      <c r="A762" s="214" t="s">
        <v>37</v>
      </c>
      <c r="B762" s="203"/>
    </row>
    <row r="763" spans="1:2" ht="13.5">
      <c r="A763" s="214" t="s">
        <v>38</v>
      </c>
      <c r="B763" s="203"/>
    </row>
    <row r="764" spans="1:2" ht="13.5">
      <c r="A764" s="214" t="s">
        <v>598</v>
      </c>
      <c r="B764" s="203"/>
    </row>
    <row r="765" spans="1:2" ht="13.5">
      <c r="A765" s="214" t="s">
        <v>599</v>
      </c>
      <c r="B765" s="203"/>
    </row>
    <row r="766" spans="1:2" ht="13.5">
      <c r="A766" s="214" t="s">
        <v>600</v>
      </c>
      <c r="B766" s="203"/>
    </row>
    <row r="767" spans="1:2" ht="13.5">
      <c r="A767" s="214" t="s">
        <v>601</v>
      </c>
      <c r="B767" s="203"/>
    </row>
    <row r="768" spans="1:2" ht="13.5">
      <c r="A768" s="214" t="s">
        <v>602</v>
      </c>
      <c r="B768" s="203"/>
    </row>
    <row r="769" spans="1:2" ht="13.5">
      <c r="A769" s="214" t="s">
        <v>603</v>
      </c>
      <c r="B769" s="203"/>
    </row>
    <row r="770" spans="1:2" ht="13.5">
      <c r="A770" s="214" t="s">
        <v>604</v>
      </c>
      <c r="B770" s="203"/>
    </row>
    <row r="771" spans="1:2" ht="13.5">
      <c r="A771" s="214" t="s">
        <v>78</v>
      </c>
      <c r="B771" s="203"/>
    </row>
    <row r="772" spans="1:2" ht="13.5">
      <c r="A772" s="214" t="s">
        <v>605</v>
      </c>
      <c r="B772" s="203"/>
    </row>
    <row r="773" spans="1:2" ht="13.5">
      <c r="A773" s="214" t="s">
        <v>45</v>
      </c>
      <c r="B773" s="203"/>
    </row>
    <row r="774" spans="1:2" ht="13.5">
      <c r="A774" s="214" t="s">
        <v>606</v>
      </c>
      <c r="B774" s="203"/>
    </row>
    <row r="775" spans="1:2" ht="13.5">
      <c r="A775" s="214" t="s">
        <v>607</v>
      </c>
      <c r="B775" s="203"/>
    </row>
    <row r="776" spans="1:2" ht="13.5">
      <c r="A776" s="214" t="s">
        <v>608</v>
      </c>
      <c r="B776" s="203">
        <f>SUM(B777,B788,B789,B792,B793,B794)</f>
        <v>3886</v>
      </c>
    </row>
    <row r="777" spans="1:2" ht="13.5">
      <c r="A777" s="214" t="s">
        <v>609</v>
      </c>
      <c r="B777" s="203">
        <f>SUM(B778:B787)</f>
        <v>2469</v>
      </c>
    </row>
    <row r="778" spans="1:2" ht="13.5">
      <c r="A778" s="214" t="s">
        <v>36</v>
      </c>
      <c r="B778" s="203">
        <v>590</v>
      </c>
    </row>
    <row r="779" spans="1:2" ht="13.5">
      <c r="A779" s="214" t="s">
        <v>37</v>
      </c>
      <c r="B779" s="203"/>
    </row>
    <row r="780" spans="1:2" ht="13.5">
      <c r="A780" s="214" t="s">
        <v>38</v>
      </c>
      <c r="B780" s="203"/>
    </row>
    <row r="781" spans="1:2" ht="13.5">
      <c r="A781" s="214" t="s">
        <v>610</v>
      </c>
      <c r="B781" s="203">
        <v>300</v>
      </c>
    </row>
    <row r="782" spans="1:2" ht="13.5">
      <c r="A782" s="214" t="s">
        <v>611</v>
      </c>
      <c r="B782" s="203"/>
    </row>
    <row r="783" spans="1:2" ht="13.5">
      <c r="A783" s="214" t="s">
        <v>612</v>
      </c>
      <c r="B783" s="203"/>
    </row>
    <row r="784" spans="1:2" ht="13.5">
      <c r="A784" s="214" t="s">
        <v>613</v>
      </c>
      <c r="B784" s="203"/>
    </row>
    <row r="785" spans="1:2" ht="13.5">
      <c r="A785" s="214" t="s">
        <v>614</v>
      </c>
      <c r="B785" s="203"/>
    </row>
    <row r="786" spans="1:2" ht="13.5">
      <c r="A786" s="214" t="s">
        <v>615</v>
      </c>
      <c r="B786" s="203"/>
    </row>
    <row r="787" spans="1:2" ht="13.5">
      <c r="A787" s="214" t="s">
        <v>616</v>
      </c>
      <c r="B787" s="203">
        <v>1579</v>
      </c>
    </row>
    <row r="788" spans="1:2" ht="13.5">
      <c r="A788" s="214" t="s">
        <v>617</v>
      </c>
      <c r="B788" s="203">
        <v>61</v>
      </c>
    </row>
    <row r="789" spans="1:2" ht="13.5">
      <c r="A789" s="214" t="s">
        <v>618</v>
      </c>
      <c r="B789" s="203">
        <f>SUM(B790:B791)</f>
        <v>0</v>
      </c>
    </row>
    <row r="790" spans="1:2" ht="13.5">
      <c r="A790" s="214" t="s">
        <v>619</v>
      </c>
      <c r="B790" s="203"/>
    </row>
    <row r="791" spans="1:2" ht="13.5">
      <c r="A791" s="214" t="s">
        <v>620</v>
      </c>
      <c r="B791" s="203"/>
    </row>
    <row r="792" spans="1:2" ht="13.5">
      <c r="A792" s="214" t="s">
        <v>621</v>
      </c>
      <c r="B792" s="203">
        <v>1356</v>
      </c>
    </row>
    <row r="793" spans="1:2" ht="13.5">
      <c r="A793" s="214" t="s">
        <v>622</v>
      </c>
      <c r="B793" s="203"/>
    </row>
    <row r="794" spans="1:2" ht="13.5">
      <c r="A794" s="214" t="s">
        <v>623</v>
      </c>
      <c r="B794" s="203"/>
    </row>
    <row r="795" spans="1:2" ht="13.5">
      <c r="A795" s="214" t="s">
        <v>624</v>
      </c>
      <c r="B795" s="203">
        <f>SUM(B796,B822,B847,B875,B886,B893,B900,B903)</f>
        <v>52493</v>
      </c>
    </row>
    <row r="796" spans="1:2" ht="13.5">
      <c r="A796" s="214" t="s">
        <v>625</v>
      </c>
      <c r="B796" s="203">
        <f>SUM(B797:B821)</f>
        <v>11516</v>
      </c>
    </row>
    <row r="797" spans="1:2" ht="13.5">
      <c r="A797" s="214" t="s">
        <v>36</v>
      </c>
      <c r="B797" s="203">
        <v>2652</v>
      </c>
    </row>
    <row r="798" spans="1:2" ht="13.5">
      <c r="A798" s="214" t="s">
        <v>37</v>
      </c>
      <c r="B798" s="203"/>
    </row>
    <row r="799" spans="1:2" ht="13.5">
      <c r="A799" s="214" t="s">
        <v>38</v>
      </c>
      <c r="B799" s="203"/>
    </row>
    <row r="800" spans="1:2" ht="13.5">
      <c r="A800" s="214" t="s">
        <v>45</v>
      </c>
      <c r="B800" s="203">
        <v>2989</v>
      </c>
    </row>
    <row r="801" spans="1:2" ht="13.5">
      <c r="A801" s="214" t="s">
        <v>626</v>
      </c>
      <c r="B801" s="203"/>
    </row>
    <row r="802" spans="1:2" ht="13.5">
      <c r="A802" s="214" t="s">
        <v>627</v>
      </c>
      <c r="B802" s="203"/>
    </row>
    <row r="803" spans="1:2" ht="13.5">
      <c r="A803" s="214" t="s">
        <v>628</v>
      </c>
      <c r="B803" s="203"/>
    </row>
    <row r="804" spans="1:2" ht="13.5">
      <c r="A804" s="214" t="s">
        <v>629</v>
      </c>
      <c r="B804" s="203"/>
    </row>
    <row r="805" spans="1:2" ht="13.5">
      <c r="A805" s="214" t="s">
        <v>630</v>
      </c>
      <c r="B805" s="203"/>
    </row>
    <row r="806" spans="1:2" ht="13.5">
      <c r="A806" s="214" t="s">
        <v>631</v>
      </c>
      <c r="B806" s="203"/>
    </row>
    <row r="807" spans="1:2" ht="13.5">
      <c r="A807" s="214" t="s">
        <v>632</v>
      </c>
      <c r="B807" s="203"/>
    </row>
    <row r="808" spans="1:2" ht="13.5">
      <c r="A808" s="214" t="s">
        <v>633</v>
      </c>
      <c r="B808" s="203"/>
    </row>
    <row r="809" spans="1:2" ht="13.5">
      <c r="A809" s="214" t="s">
        <v>634</v>
      </c>
      <c r="B809" s="203"/>
    </row>
    <row r="810" spans="1:2" ht="13.5">
      <c r="A810" s="214" t="s">
        <v>635</v>
      </c>
      <c r="B810" s="203"/>
    </row>
    <row r="811" spans="1:2" ht="13.5">
      <c r="A811" s="214" t="s">
        <v>636</v>
      </c>
      <c r="B811" s="203"/>
    </row>
    <row r="812" spans="1:2" ht="13.5">
      <c r="A812" s="214" t="s">
        <v>637</v>
      </c>
      <c r="B812" s="203">
        <v>5875</v>
      </c>
    </row>
    <row r="813" spans="1:2" ht="13.5">
      <c r="A813" s="214" t="s">
        <v>638</v>
      </c>
      <c r="B813" s="203"/>
    </row>
    <row r="814" spans="1:2" ht="13.5">
      <c r="A814" s="214" t="s">
        <v>639</v>
      </c>
      <c r="B814" s="203"/>
    </row>
    <row r="815" spans="1:2" ht="13.5">
      <c r="A815" s="214" t="s">
        <v>640</v>
      </c>
      <c r="B815" s="203"/>
    </row>
    <row r="816" spans="1:2" ht="13.5">
      <c r="A816" s="214" t="s">
        <v>641</v>
      </c>
      <c r="B816" s="203"/>
    </row>
    <row r="817" spans="1:2" ht="13.5">
      <c r="A817" s="214" t="s">
        <v>642</v>
      </c>
      <c r="B817" s="203"/>
    </row>
    <row r="818" spans="1:2" ht="13.5">
      <c r="A818" s="214" t="s">
        <v>643</v>
      </c>
      <c r="B818" s="203"/>
    </row>
    <row r="819" spans="1:2" ht="13.5">
      <c r="A819" s="214" t="s">
        <v>644</v>
      </c>
      <c r="B819" s="203"/>
    </row>
    <row r="820" spans="1:2" ht="13.5">
      <c r="A820" s="214" t="s">
        <v>645</v>
      </c>
      <c r="B820" s="203"/>
    </row>
    <row r="821" spans="1:2" ht="13.5">
      <c r="A821" s="214" t="s">
        <v>646</v>
      </c>
      <c r="B821" s="203"/>
    </row>
    <row r="822" spans="1:2" ht="13.5">
      <c r="A822" s="214" t="s">
        <v>647</v>
      </c>
      <c r="B822" s="203">
        <f>SUM(B823:B846)</f>
        <v>0</v>
      </c>
    </row>
    <row r="823" spans="1:2" ht="13.5">
      <c r="A823" s="214" t="s">
        <v>36</v>
      </c>
      <c r="B823" s="203"/>
    </row>
    <row r="824" spans="1:2" ht="13.5">
      <c r="A824" s="214" t="s">
        <v>37</v>
      </c>
      <c r="B824" s="203"/>
    </row>
    <row r="825" spans="1:2" ht="13.5">
      <c r="A825" s="214" t="s">
        <v>38</v>
      </c>
      <c r="B825" s="203"/>
    </row>
    <row r="826" spans="1:2" ht="13.5">
      <c r="A826" s="214" t="s">
        <v>648</v>
      </c>
      <c r="B826" s="203"/>
    </row>
    <row r="827" spans="1:2" ht="13.5">
      <c r="A827" s="214" t="s">
        <v>649</v>
      </c>
      <c r="B827" s="203"/>
    </row>
    <row r="828" spans="1:2" ht="13.5">
      <c r="A828" s="214" t="s">
        <v>650</v>
      </c>
      <c r="B828" s="203"/>
    </row>
    <row r="829" spans="1:2" ht="13.5">
      <c r="A829" s="214" t="s">
        <v>651</v>
      </c>
      <c r="B829" s="203"/>
    </row>
    <row r="830" spans="1:2" ht="13.5">
      <c r="A830" s="214" t="s">
        <v>652</v>
      </c>
      <c r="B830" s="203"/>
    </row>
    <row r="831" spans="1:2" ht="13.5">
      <c r="A831" s="214" t="s">
        <v>653</v>
      </c>
      <c r="B831" s="203"/>
    </row>
    <row r="832" spans="1:2" ht="13.5">
      <c r="A832" s="214" t="s">
        <v>654</v>
      </c>
      <c r="B832" s="203"/>
    </row>
    <row r="833" spans="1:2" ht="13.5">
      <c r="A833" s="214" t="s">
        <v>655</v>
      </c>
      <c r="B833" s="203"/>
    </row>
    <row r="834" spans="1:2" ht="13.5">
      <c r="A834" s="214" t="s">
        <v>656</v>
      </c>
      <c r="B834" s="203"/>
    </row>
    <row r="835" spans="1:2" ht="13.5">
      <c r="A835" s="214" t="s">
        <v>657</v>
      </c>
      <c r="B835" s="203"/>
    </row>
    <row r="836" spans="1:2" ht="13.5">
      <c r="A836" s="214" t="s">
        <v>658</v>
      </c>
      <c r="B836" s="203"/>
    </row>
    <row r="837" spans="1:2" ht="13.5">
      <c r="A837" s="214" t="s">
        <v>659</v>
      </c>
      <c r="B837" s="203"/>
    </row>
    <row r="838" spans="1:2" ht="13.5">
      <c r="A838" s="214" t="s">
        <v>660</v>
      </c>
      <c r="B838" s="203"/>
    </row>
    <row r="839" spans="1:2" ht="13.5">
      <c r="A839" s="214" t="s">
        <v>661</v>
      </c>
      <c r="B839" s="203"/>
    </row>
    <row r="840" spans="1:2" ht="13.5">
      <c r="A840" s="214" t="s">
        <v>662</v>
      </c>
      <c r="B840" s="203"/>
    </row>
    <row r="841" spans="1:2" ht="13.5">
      <c r="A841" s="214" t="s">
        <v>663</v>
      </c>
      <c r="B841" s="203"/>
    </row>
    <row r="842" spans="1:2" ht="13.5">
      <c r="A842" s="214" t="s">
        <v>664</v>
      </c>
      <c r="B842" s="203"/>
    </row>
    <row r="843" spans="1:2" ht="13.5">
      <c r="A843" s="214" t="s">
        <v>665</v>
      </c>
      <c r="B843" s="203"/>
    </row>
    <row r="844" spans="1:2" ht="13.5">
      <c r="A844" s="214" t="s">
        <v>666</v>
      </c>
      <c r="B844" s="203"/>
    </row>
    <row r="845" spans="1:2" ht="13.5">
      <c r="A845" s="214" t="s">
        <v>632</v>
      </c>
      <c r="B845" s="203"/>
    </row>
    <row r="846" spans="1:2" ht="13.5">
      <c r="A846" s="214" t="s">
        <v>667</v>
      </c>
      <c r="B846" s="203"/>
    </row>
    <row r="847" spans="1:2" ht="13.5">
      <c r="A847" s="214" t="s">
        <v>668</v>
      </c>
      <c r="B847" s="203">
        <f>SUM(B848:B874)</f>
        <v>3864</v>
      </c>
    </row>
    <row r="848" spans="1:2" ht="13.5">
      <c r="A848" s="214" t="s">
        <v>36</v>
      </c>
      <c r="B848" s="203">
        <v>225</v>
      </c>
    </row>
    <row r="849" spans="1:2" ht="13.5">
      <c r="A849" s="214" t="s">
        <v>37</v>
      </c>
      <c r="B849" s="203"/>
    </row>
    <row r="850" spans="1:2" ht="13.5">
      <c r="A850" s="214" t="s">
        <v>38</v>
      </c>
      <c r="B850" s="203"/>
    </row>
    <row r="851" spans="1:2" ht="13.5">
      <c r="A851" s="214" t="s">
        <v>669</v>
      </c>
      <c r="B851" s="203"/>
    </row>
    <row r="852" spans="1:2" ht="13.5">
      <c r="A852" s="214" t="s">
        <v>670</v>
      </c>
      <c r="B852" s="203"/>
    </row>
    <row r="853" spans="1:2" ht="13.5">
      <c r="A853" s="214" t="s">
        <v>671</v>
      </c>
      <c r="B853" s="203"/>
    </row>
    <row r="854" spans="1:2" ht="13.5">
      <c r="A854" s="214" t="s">
        <v>672</v>
      </c>
      <c r="B854" s="203"/>
    </row>
    <row r="855" spans="1:2" ht="13.5">
      <c r="A855" s="214" t="s">
        <v>673</v>
      </c>
      <c r="B855" s="203"/>
    </row>
    <row r="856" spans="1:2" ht="13.5">
      <c r="A856" s="214" t="s">
        <v>674</v>
      </c>
      <c r="B856" s="203"/>
    </row>
    <row r="857" spans="1:2" ht="13.5">
      <c r="A857" s="214" t="s">
        <v>675</v>
      </c>
      <c r="B857" s="203"/>
    </row>
    <row r="858" spans="1:2" ht="13.5">
      <c r="A858" s="214" t="s">
        <v>676</v>
      </c>
      <c r="B858" s="203"/>
    </row>
    <row r="859" spans="1:2" ht="13.5">
      <c r="A859" s="214" t="s">
        <v>677</v>
      </c>
      <c r="B859" s="203"/>
    </row>
    <row r="860" spans="1:2" ht="13.5">
      <c r="A860" s="214" t="s">
        <v>678</v>
      </c>
      <c r="B860" s="203"/>
    </row>
    <row r="861" spans="1:2" ht="13.5">
      <c r="A861" s="214" t="s">
        <v>679</v>
      </c>
      <c r="B861" s="203">
        <v>200</v>
      </c>
    </row>
    <row r="862" spans="1:2" ht="13.5">
      <c r="A862" s="214" t="s">
        <v>680</v>
      </c>
      <c r="B862" s="203"/>
    </row>
    <row r="863" spans="1:2" ht="13.5">
      <c r="A863" s="214" t="s">
        <v>681</v>
      </c>
      <c r="B863" s="203">
        <v>1158</v>
      </c>
    </row>
    <row r="864" spans="1:2" ht="13.5">
      <c r="A864" s="214" t="s">
        <v>682</v>
      </c>
      <c r="B864" s="203"/>
    </row>
    <row r="865" spans="1:2" ht="13.5">
      <c r="A865" s="214" t="s">
        <v>683</v>
      </c>
      <c r="B865" s="203"/>
    </row>
    <row r="866" spans="1:2" ht="13.5">
      <c r="A866" s="214" t="s">
        <v>684</v>
      </c>
      <c r="B866" s="203">
        <v>1610</v>
      </c>
    </row>
    <row r="867" spans="1:2" ht="13.5">
      <c r="A867" s="214" t="s">
        <v>685</v>
      </c>
      <c r="B867" s="203">
        <v>221</v>
      </c>
    </row>
    <row r="868" spans="1:2" ht="13.5">
      <c r="A868" s="214" t="s">
        <v>686</v>
      </c>
      <c r="B868" s="203"/>
    </row>
    <row r="869" spans="1:2" ht="13.5">
      <c r="A869" s="214" t="s">
        <v>660</v>
      </c>
      <c r="B869" s="203"/>
    </row>
    <row r="870" spans="1:2" ht="13.5">
      <c r="A870" s="214" t="s">
        <v>687</v>
      </c>
      <c r="B870" s="203"/>
    </row>
    <row r="871" spans="1:2" ht="13.5">
      <c r="A871" s="214" t="s">
        <v>688</v>
      </c>
      <c r="B871" s="203">
        <v>250</v>
      </c>
    </row>
    <row r="872" spans="1:2" ht="13.5">
      <c r="A872" s="214" t="s">
        <v>689</v>
      </c>
      <c r="B872" s="203"/>
    </row>
    <row r="873" spans="1:2" ht="13.5">
      <c r="A873" s="214" t="s">
        <v>690</v>
      </c>
      <c r="B873" s="203"/>
    </row>
    <row r="874" spans="1:2" ht="13.5">
      <c r="A874" s="214" t="s">
        <v>691</v>
      </c>
      <c r="B874" s="203">
        <v>200</v>
      </c>
    </row>
    <row r="875" spans="1:2" ht="13.5">
      <c r="A875" s="214" t="s">
        <v>692</v>
      </c>
      <c r="B875" s="203">
        <f>SUM(B876:B885)</f>
        <v>25373</v>
      </c>
    </row>
    <row r="876" spans="1:2" ht="13.5">
      <c r="A876" s="214" t="s">
        <v>36</v>
      </c>
      <c r="B876" s="203">
        <v>176</v>
      </c>
    </row>
    <row r="877" spans="1:2" ht="13.5">
      <c r="A877" s="214" t="s">
        <v>37</v>
      </c>
      <c r="B877" s="203"/>
    </row>
    <row r="878" spans="1:2" ht="13.5">
      <c r="A878" s="214" t="s">
        <v>38</v>
      </c>
      <c r="B878" s="203"/>
    </row>
    <row r="879" spans="1:2" ht="13.5">
      <c r="A879" s="214" t="s">
        <v>693</v>
      </c>
      <c r="B879" s="203">
        <v>12923</v>
      </c>
    </row>
    <row r="880" spans="1:2" ht="13.5">
      <c r="A880" s="214" t="s">
        <v>694</v>
      </c>
      <c r="B880" s="203">
        <v>2270</v>
      </c>
    </row>
    <row r="881" spans="1:2" ht="13.5">
      <c r="A881" s="214" t="s">
        <v>695</v>
      </c>
      <c r="B881" s="203">
        <v>4794</v>
      </c>
    </row>
    <row r="882" spans="1:2" ht="13.5">
      <c r="A882" s="214" t="s">
        <v>696</v>
      </c>
      <c r="B882" s="203">
        <v>4722</v>
      </c>
    </row>
    <row r="883" spans="1:2" ht="13.5">
      <c r="A883" s="214" t="s">
        <v>697</v>
      </c>
      <c r="B883" s="203"/>
    </row>
    <row r="884" spans="1:2" ht="13.5">
      <c r="A884" s="214" t="s">
        <v>698</v>
      </c>
      <c r="B884" s="203">
        <v>42</v>
      </c>
    </row>
    <row r="885" spans="1:2" ht="13.5">
      <c r="A885" s="214" t="s">
        <v>699</v>
      </c>
      <c r="B885" s="203">
        <v>446</v>
      </c>
    </row>
    <row r="886" spans="1:2" ht="13.5">
      <c r="A886" s="214" t="s">
        <v>700</v>
      </c>
      <c r="B886" s="203">
        <f>SUM(B887:B892)</f>
        <v>9588</v>
      </c>
    </row>
    <row r="887" spans="1:2" ht="13.5">
      <c r="A887" s="214" t="s">
        <v>701</v>
      </c>
      <c r="B887" s="203"/>
    </row>
    <row r="888" spans="1:2" ht="13.5">
      <c r="A888" s="214" t="s">
        <v>702</v>
      </c>
      <c r="B888" s="203"/>
    </row>
    <row r="889" spans="1:2" ht="13.5">
      <c r="A889" s="214" t="s">
        <v>703</v>
      </c>
      <c r="B889" s="203">
        <v>9588</v>
      </c>
    </row>
    <row r="890" spans="1:2" ht="13.5">
      <c r="A890" s="214" t="s">
        <v>704</v>
      </c>
      <c r="B890" s="203"/>
    </row>
    <row r="891" spans="1:2" ht="13.5">
      <c r="A891" s="214" t="s">
        <v>705</v>
      </c>
      <c r="B891" s="203"/>
    </row>
    <row r="892" spans="1:2" ht="13.5">
      <c r="A892" s="214" t="s">
        <v>706</v>
      </c>
      <c r="B892" s="203"/>
    </row>
    <row r="893" spans="1:2" ht="13.5">
      <c r="A893" s="214" t="s">
        <v>707</v>
      </c>
      <c r="B893" s="203">
        <f>SUM(B894:B899)</f>
        <v>2152</v>
      </c>
    </row>
    <row r="894" spans="1:2" ht="13.5">
      <c r="A894" s="214" t="s">
        <v>708</v>
      </c>
      <c r="B894" s="203"/>
    </row>
    <row r="895" spans="1:2" ht="13.5">
      <c r="A895" s="214" t="s">
        <v>709</v>
      </c>
      <c r="B895" s="203"/>
    </row>
    <row r="896" spans="1:2" ht="15" customHeight="1">
      <c r="A896" s="214" t="s">
        <v>710</v>
      </c>
      <c r="B896" s="203">
        <v>1343</v>
      </c>
    </row>
    <row r="897" spans="1:2" ht="13.5">
      <c r="A897" s="214" t="s">
        <v>711</v>
      </c>
      <c r="B897" s="203"/>
    </row>
    <row r="898" spans="1:2" ht="13.5">
      <c r="A898" s="214" t="s">
        <v>712</v>
      </c>
      <c r="B898" s="203"/>
    </row>
    <row r="899" spans="1:2" ht="13.5">
      <c r="A899" s="214" t="s">
        <v>713</v>
      </c>
      <c r="B899" s="203">
        <v>809</v>
      </c>
    </row>
    <row r="900" spans="1:2" ht="13.5">
      <c r="A900" s="214" t="s">
        <v>714</v>
      </c>
      <c r="B900" s="203">
        <f>SUM(B901:B902)</f>
        <v>0</v>
      </c>
    </row>
    <row r="901" spans="1:2" ht="13.5">
      <c r="A901" s="214" t="s">
        <v>715</v>
      </c>
      <c r="B901" s="203"/>
    </row>
    <row r="902" spans="1:2" ht="13.5">
      <c r="A902" s="214" t="s">
        <v>716</v>
      </c>
      <c r="B902" s="203"/>
    </row>
    <row r="903" spans="1:2" ht="13.5">
      <c r="A903" s="214" t="s">
        <v>717</v>
      </c>
      <c r="B903" s="203">
        <f>SUM(B904:B905)</f>
        <v>0</v>
      </c>
    </row>
    <row r="904" spans="1:2" ht="13.5">
      <c r="A904" s="214" t="s">
        <v>718</v>
      </c>
      <c r="B904" s="203"/>
    </row>
    <row r="905" spans="1:2" ht="13.5">
      <c r="A905" s="214" t="s">
        <v>719</v>
      </c>
      <c r="B905" s="203"/>
    </row>
    <row r="906" spans="1:2" ht="13.5">
      <c r="A906" s="214" t="s">
        <v>720</v>
      </c>
      <c r="B906" s="203">
        <f>SUM(B907,B930,B940,B950,B955,B962,B967)</f>
        <v>7088</v>
      </c>
    </row>
    <row r="907" spans="1:2" ht="13.5">
      <c r="A907" s="214" t="s">
        <v>721</v>
      </c>
      <c r="B907" s="203">
        <f>SUM(B908:B929)</f>
        <v>2650</v>
      </c>
    </row>
    <row r="908" spans="1:2" ht="13.5">
      <c r="A908" s="214" t="s">
        <v>36</v>
      </c>
      <c r="B908" s="203">
        <v>341</v>
      </c>
    </row>
    <row r="909" spans="1:2" ht="13.5">
      <c r="A909" s="214" t="s">
        <v>37</v>
      </c>
      <c r="B909" s="203"/>
    </row>
    <row r="910" spans="1:2" ht="13.5">
      <c r="A910" s="214" t="s">
        <v>38</v>
      </c>
      <c r="B910" s="203"/>
    </row>
    <row r="911" spans="1:2" ht="13.5">
      <c r="A911" s="214" t="s">
        <v>722</v>
      </c>
      <c r="B911" s="203"/>
    </row>
    <row r="912" spans="1:2" ht="13.5">
      <c r="A912" s="214" t="s">
        <v>723</v>
      </c>
      <c r="B912" s="203">
        <v>1192</v>
      </c>
    </row>
    <row r="913" spans="1:2" ht="13.5">
      <c r="A913" s="214" t="s">
        <v>724</v>
      </c>
      <c r="B913" s="203"/>
    </row>
    <row r="914" spans="1:2" ht="13.5">
      <c r="A914" s="214" t="s">
        <v>725</v>
      </c>
      <c r="B914" s="203"/>
    </row>
    <row r="915" spans="1:2" ht="13.5">
      <c r="A915" s="214" t="s">
        <v>726</v>
      </c>
      <c r="B915" s="203"/>
    </row>
    <row r="916" spans="1:2" ht="13.5">
      <c r="A916" s="214" t="s">
        <v>727</v>
      </c>
      <c r="B916" s="203">
        <v>1117</v>
      </c>
    </row>
    <row r="917" spans="1:2" ht="13.5">
      <c r="A917" s="214" t="s">
        <v>728</v>
      </c>
      <c r="B917" s="203"/>
    </row>
    <row r="918" spans="1:2" ht="13.5">
      <c r="A918" s="214" t="s">
        <v>729</v>
      </c>
      <c r="B918" s="203"/>
    </row>
    <row r="919" spans="1:2" ht="13.5">
      <c r="A919" s="214" t="s">
        <v>730</v>
      </c>
      <c r="B919" s="203"/>
    </row>
    <row r="920" spans="1:2" ht="13.5">
      <c r="A920" s="214" t="s">
        <v>731</v>
      </c>
      <c r="B920" s="203"/>
    </row>
    <row r="921" spans="1:2" ht="13.5">
      <c r="A921" s="214" t="s">
        <v>732</v>
      </c>
      <c r="B921" s="203"/>
    </row>
    <row r="922" spans="1:2" ht="13.5">
      <c r="A922" s="214" t="s">
        <v>733</v>
      </c>
      <c r="B922" s="203"/>
    </row>
    <row r="923" spans="1:2" ht="13.5">
      <c r="A923" s="214" t="s">
        <v>734</v>
      </c>
      <c r="B923" s="203"/>
    </row>
    <row r="924" spans="1:2" ht="13.5">
      <c r="A924" s="214" t="s">
        <v>735</v>
      </c>
      <c r="B924" s="203"/>
    </row>
    <row r="925" spans="1:2" ht="13.5">
      <c r="A925" s="214" t="s">
        <v>736</v>
      </c>
      <c r="B925" s="203"/>
    </row>
    <row r="926" spans="1:2" ht="13.5">
      <c r="A926" s="214" t="s">
        <v>737</v>
      </c>
      <c r="B926" s="203"/>
    </row>
    <row r="927" spans="1:2" ht="13.5">
      <c r="A927" s="214" t="s">
        <v>738</v>
      </c>
      <c r="B927" s="203"/>
    </row>
    <row r="928" spans="1:2" ht="13.5">
      <c r="A928" s="214" t="s">
        <v>739</v>
      </c>
      <c r="B928" s="203"/>
    </row>
    <row r="929" spans="1:2" ht="13.5">
      <c r="A929" s="214" t="s">
        <v>740</v>
      </c>
      <c r="B929" s="203"/>
    </row>
    <row r="930" spans="1:2" ht="13.5">
      <c r="A930" s="214" t="s">
        <v>741</v>
      </c>
      <c r="B930" s="203">
        <f>SUM(B931:B939)</f>
        <v>0</v>
      </c>
    </row>
    <row r="931" spans="1:2" ht="13.5">
      <c r="A931" s="214" t="s">
        <v>36</v>
      </c>
      <c r="B931" s="203"/>
    </row>
    <row r="932" spans="1:2" ht="13.5">
      <c r="A932" s="214" t="s">
        <v>37</v>
      </c>
      <c r="B932" s="203"/>
    </row>
    <row r="933" spans="1:2" ht="13.5">
      <c r="A933" s="214" t="s">
        <v>38</v>
      </c>
      <c r="B933" s="203"/>
    </row>
    <row r="934" spans="1:2" ht="13.5">
      <c r="A934" s="214" t="s">
        <v>742</v>
      </c>
      <c r="B934" s="203"/>
    </row>
    <row r="935" spans="1:2" ht="13.5">
      <c r="A935" s="214" t="s">
        <v>743</v>
      </c>
      <c r="B935" s="203"/>
    </row>
    <row r="936" spans="1:2" ht="13.5">
      <c r="A936" s="214" t="s">
        <v>744</v>
      </c>
      <c r="B936" s="203"/>
    </row>
    <row r="937" spans="1:2" ht="13.5">
      <c r="A937" s="214" t="s">
        <v>745</v>
      </c>
      <c r="B937" s="203"/>
    </row>
    <row r="938" spans="1:2" ht="13.5">
      <c r="A938" s="214" t="s">
        <v>746</v>
      </c>
      <c r="B938" s="203"/>
    </row>
    <row r="939" spans="1:2" ht="13.5">
      <c r="A939" s="214" t="s">
        <v>747</v>
      </c>
      <c r="B939" s="203"/>
    </row>
    <row r="940" spans="1:2" ht="13.5">
      <c r="A940" s="214" t="s">
        <v>748</v>
      </c>
      <c r="B940" s="203">
        <f>SUM(B941:B949)</f>
        <v>0</v>
      </c>
    </row>
    <row r="941" spans="1:2" ht="13.5">
      <c r="A941" s="214" t="s">
        <v>36</v>
      </c>
      <c r="B941" s="203"/>
    </row>
    <row r="942" spans="1:2" ht="13.5">
      <c r="A942" s="214" t="s">
        <v>37</v>
      </c>
      <c r="B942" s="203"/>
    </row>
    <row r="943" spans="1:2" ht="13.5">
      <c r="A943" s="214" t="s">
        <v>38</v>
      </c>
      <c r="B943" s="203"/>
    </row>
    <row r="944" spans="1:2" ht="13.5">
      <c r="A944" s="214" t="s">
        <v>749</v>
      </c>
      <c r="B944" s="203"/>
    </row>
    <row r="945" spans="1:2" ht="13.5">
      <c r="A945" s="214" t="s">
        <v>750</v>
      </c>
      <c r="B945" s="203"/>
    </row>
    <row r="946" spans="1:2" ht="13.5">
      <c r="A946" s="214" t="s">
        <v>751</v>
      </c>
      <c r="B946" s="203"/>
    </row>
    <row r="947" spans="1:2" ht="13.5">
      <c r="A947" s="214" t="s">
        <v>752</v>
      </c>
      <c r="B947" s="203"/>
    </row>
    <row r="948" spans="1:2" ht="13.5">
      <c r="A948" s="214" t="s">
        <v>753</v>
      </c>
      <c r="B948" s="203"/>
    </row>
    <row r="949" spans="1:2" ht="13.5">
      <c r="A949" s="214" t="s">
        <v>754</v>
      </c>
      <c r="B949" s="203"/>
    </row>
    <row r="950" spans="1:2" ht="13.5">
      <c r="A950" s="214" t="s">
        <v>755</v>
      </c>
      <c r="B950" s="203">
        <f>SUM(B951:B954)</f>
        <v>366</v>
      </c>
    </row>
    <row r="951" spans="1:2" ht="13.5">
      <c r="A951" s="214" t="s">
        <v>756</v>
      </c>
      <c r="B951" s="203"/>
    </row>
    <row r="952" spans="1:2" ht="13.5">
      <c r="A952" s="214" t="s">
        <v>757</v>
      </c>
      <c r="B952" s="203"/>
    </row>
    <row r="953" spans="1:2" ht="13.5">
      <c r="A953" s="214" t="s">
        <v>758</v>
      </c>
      <c r="B953" s="203"/>
    </row>
    <row r="954" spans="1:2" ht="13.5">
      <c r="A954" s="214" t="s">
        <v>759</v>
      </c>
      <c r="B954" s="203">
        <v>366</v>
      </c>
    </row>
    <row r="955" spans="1:2" ht="13.5">
      <c r="A955" s="214" t="s">
        <v>760</v>
      </c>
      <c r="B955" s="203">
        <f>SUM(B956:B961)</f>
        <v>0</v>
      </c>
    </row>
    <row r="956" spans="1:2" ht="13.5">
      <c r="A956" s="214" t="s">
        <v>36</v>
      </c>
      <c r="B956" s="203"/>
    </row>
    <row r="957" spans="1:2" ht="13.5">
      <c r="A957" s="214" t="s">
        <v>37</v>
      </c>
      <c r="B957" s="203"/>
    </row>
    <row r="958" spans="1:2" ht="13.5">
      <c r="A958" s="214" t="s">
        <v>38</v>
      </c>
      <c r="B958" s="203"/>
    </row>
    <row r="959" spans="1:2" ht="13.5">
      <c r="A959" s="214" t="s">
        <v>746</v>
      </c>
      <c r="B959" s="203"/>
    </row>
    <row r="960" spans="1:2" ht="13.5">
      <c r="A960" s="214" t="s">
        <v>761</v>
      </c>
      <c r="B960" s="203"/>
    </row>
    <row r="961" spans="1:2" ht="13.5">
      <c r="A961" s="214" t="s">
        <v>762</v>
      </c>
      <c r="B961" s="203"/>
    </row>
    <row r="962" spans="1:2" ht="13.5">
      <c r="A962" s="214" t="s">
        <v>763</v>
      </c>
      <c r="B962" s="203">
        <f>SUM(B963:B966)</f>
        <v>4072</v>
      </c>
    </row>
    <row r="963" spans="1:2" ht="13.5">
      <c r="A963" s="214" t="s">
        <v>764</v>
      </c>
      <c r="B963" s="203"/>
    </row>
    <row r="964" spans="1:2" ht="13.5">
      <c r="A964" s="214" t="s">
        <v>765</v>
      </c>
      <c r="B964" s="203">
        <v>4072</v>
      </c>
    </row>
    <row r="965" spans="1:2" ht="13.5">
      <c r="A965" s="214" t="s">
        <v>766</v>
      </c>
      <c r="B965" s="203"/>
    </row>
    <row r="966" spans="1:2" ht="13.5">
      <c r="A966" s="214" t="s">
        <v>767</v>
      </c>
      <c r="B966" s="203"/>
    </row>
    <row r="967" spans="1:2" ht="13.5">
      <c r="A967" s="214" t="s">
        <v>768</v>
      </c>
      <c r="B967" s="203">
        <f>SUM(B968:B969)</f>
        <v>0</v>
      </c>
    </row>
    <row r="968" spans="1:2" ht="13.5">
      <c r="A968" s="214" t="s">
        <v>769</v>
      </c>
      <c r="B968" s="203"/>
    </row>
    <row r="969" spans="1:2" ht="13.5">
      <c r="A969" s="214" t="s">
        <v>770</v>
      </c>
      <c r="B969" s="203"/>
    </row>
    <row r="970" spans="1:2" ht="13.5">
      <c r="A970" s="214" t="s">
        <v>771</v>
      </c>
      <c r="B970" s="203">
        <f>SUM(B971,B981,B997,B1002,B1016,B1023,B1030,)</f>
        <v>0</v>
      </c>
    </row>
    <row r="971" spans="1:2" ht="13.5">
      <c r="A971" s="214" t="s">
        <v>772</v>
      </c>
      <c r="B971" s="203">
        <f>SUM(B972:B980)</f>
        <v>0</v>
      </c>
    </row>
    <row r="972" spans="1:2" ht="13.5">
      <c r="A972" s="214" t="s">
        <v>36</v>
      </c>
      <c r="B972" s="203"/>
    </row>
    <row r="973" spans="1:2" ht="13.5">
      <c r="A973" s="214" t="s">
        <v>37</v>
      </c>
      <c r="B973" s="203"/>
    </row>
    <row r="974" spans="1:2" ht="13.5">
      <c r="A974" s="214" t="s">
        <v>38</v>
      </c>
      <c r="B974" s="203"/>
    </row>
    <row r="975" spans="1:2" ht="13.5">
      <c r="A975" s="214" t="s">
        <v>773</v>
      </c>
      <c r="B975" s="203"/>
    </row>
    <row r="976" spans="1:2" ht="13.5">
      <c r="A976" s="214" t="s">
        <v>774</v>
      </c>
      <c r="B976" s="203"/>
    </row>
    <row r="977" spans="1:2" ht="13.5">
      <c r="A977" s="214" t="s">
        <v>775</v>
      </c>
      <c r="B977" s="203"/>
    </row>
    <row r="978" spans="1:2" ht="13.5">
      <c r="A978" s="214" t="s">
        <v>776</v>
      </c>
      <c r="B978" s="203"/>
    </row>
    <row r="979" spans="1:2" ht="13.5">
      <c r="A979" s="214" t="s">
        <v>777</v>
      </c>
      <c r="B979" s="203"/>
    </row>
    <row r="980" spans="1:2" ht="13.5">
      <c r="A980" s="214" t="s">
        <v>778</v>
      </c>
      <c r="B980" s="203"/>
    </row>
    <row r="981" spans="1:2" ht="13.5">
      <c r="A981" s="214" t="s">
        <v>779</v>
      </c>
      <c r="B981" s="203">
        <f>SUM(B982:B996)</f>
        <v>0</v>
      </c>
    </row>
    <row r="982" spans="1:2" ht="13.5">
      <c r="A982" s="214" t="s">
        <v>36</v>
      </c>
      <c r="B982" s="203"/>
    </row>
    <row r="983" spans="1:2" ht="13.5">
      <c r="A983" s="214" t="s">
        <v>37</v>
      </c>
      <c r="B983" s="203"/>
    </row>
    <row r="984" spans="1:2" ht="13.5">
      <c r="A984" s="214" t="s">
        <v>38</v>
      </c>
      <c r="B984" s="203"/>
    </row>
    <row r="985" spans="1:2" ht="13.5">
      <c r="A985" s="214" t="s">
        <v>780</v>
      </c>
      <c r="B985" s="203"/>
    </row>
    <row r="986" spans="1:2" ht="13.5">
      <c r="A986" s="214" t="s">
        <v>781</v>
      </c>
      <c r="B986" s="203"/>
    </row>
    <row r="987" spans="1:2" ht="13.5">
      <c r="A987" s="214" t="s">
        <v>782</v>
      </c>
      <c r="B987" s="203"/>
    </row>
    <row r="988" spans="1:2" ht="13.5">
      <c r="A988" s="214" t="s">
        <v>783</v>
      </c>
      <c r="B988" s="203"/>
    </row>
    <row r="989" spans="1:2" ht="13.5">
      <c r="A989" s="214" t="s">
        <v>784</v>
      </c>
      <c r="B989" s="203"/>
    </row>
    <row r="990" spans="1:2" ht="13.5">
      <c r="A990" s="214" t="s">
        <v>785</v>
      </c>
      <c r="B990" s="203"/>
    </row>
    <row r="991" spans="1:2" ht="13.5">
      <c r="A991" s="214" t="s">
        <v>786</v>
      </c>
      <c r="B991" s="203"/>
    </row>
    <row r="992" spans="1:2" ht="13.5">
      <c r="A992" s="214" t="s">
        <v>787</v>
      </c>
      <c r="B992" s="203"/>
    </row>
    <row r="993" spans="1:2" ht="13.5">
      <c r="A993" s="214" t="s">
        <v>788</v>
      </c>
      <c r="B993" s="203"/>
    </row>
    <row r="994" spans="1:2" ht="13.5">
      <c r="A994" s="214" t="s">
        <v>789</v>
      </c>
      <c r="B994" s="203"/>
    </row>
    <row r="995" spans="1:2" ht="13.5">
      <c r="A995" s="214" t="s">
        <v>790</v>
      </c>
      <c r="B995" s="203"/>
    </row>
    <row r="996" spans="1:2" ht="13.5">
      <c r="A996" s="214" t="s">
        <v>791</v>
      </c>
      <c r="B996" s="203"/>
    </row>
    <row r="997" spans="1:2" ht="13.5">
      <c r="A997" s="214" t="s">
        <v>792</v>
      </c>
      <c r="B997" s="203">
        <f>SUM(B998:B1001)</f>
        <v>0</v>
      </c>
    </row>
    <row r="998" spans="1:2" ht="13.5">
      <c r="A998" s="214" t="s">
        <v>36</v>
      </c>
      <c r="B998" s="203"/>
    </row>
    <row r="999" spans="1:2" ht="13.5">
      <c r="A999" s="214" t="s">
        <v>37</v>
      </c>
      <c r="B999" s="203"/>
    </row>
    <row r="1000" spans="1:2" ht="13.5">
      <c r="A1000" s="214" t="s">
        <v>38</v>
      </c>
      <c r="B1000" s="203"/>
    </row>
    <row r="1001" spans="1:2" ht="13.5">
      <c r="A1001" s="214" t="s">
        <v>793</v>
      </c>
      <c r="B1001" s="203"/>
    </row>
    <row r="1002" spans="1:2" ht="13.5">
      <c r="A1002" s="214" t="s">
        <v>794</v>
      </c>
      <c r="B1002" s="203">
        <f>SUM(B1003:B1015)</f>
        <v>0</v>
      </c>
    </row>
    <row r="1003" spans="1:2" ht="13.5">
      <c r="A1003" s="214" t="s">
        <v>36</v>
      </c>
      <c r="B1003" s="203"/>
    </row>
    <row r="1004" spans="1:2" ht="13.5">
      <c r="A1004" s="214" t="s">
        <v>37</v>
      </c>
      <c r="B1004" s="203"/>
    </row>
    <row r="1005" spans="1:2" ht="13.5">
      <c r="A1005" s="214" t="s">
        <v>38</v>
      </c>
      <c r="B1005" s="203"/>
    </row>
    <row r="1006" spans="1:2" ht="13.5">
      <c r="A1006" s="214" t="s">
        <v>795</v>
      </c>
      <c r="B1006" s="203"/>
    </row>
    <row r="1007" spans="1:2" ht="13.5">
      <c r="A1007" s="214" t="s">
        <v>796</v>
      </c>
      <c r="B1007" s="203"/>
    </row>
    <row r="1008" spans="1:2" ht="13.5">
      <c r="A1008" s="214" t="s">
        <v>797</v>
      </c>
      <c r="B1008" s="203"/>
    </row>
    <row r="1009" spans="1:2" ht="13.5">
      <c r="A1009" s="214" t="s">
        <v>798</v>
      </c>
      <c r="B1009" s="203"/>
    </row>
    <row r="1010" spans="1:2" ht="13.5">
      <c r="A1010" s="214" t="s">
        <v>799</v>
      </c>
      <c r="B1010" s="203"/>
    </row>
    <row r="1011" spans="1:2" ht="13.5">
      <c r="A1011" s="214" t="s">
        <v>800</v>
      </c>
      <c r="B1011" s="203"/>
    </row>
    <row r="1012" spans="1:2" ht="13.5">
      <c r="A1012" s="214" t="s">
        <v>801</v>
      </c>
      <c r="B1012" s="203"/>
    </row>
    <row r="1013" spans="1:2" ht="13.5">
      <c r="A1013" s="214" t="s">
        <v>746</v>
      </c>
      <c r="B1013" s="203"/>
    </row>
    <row r="1014" spans="1:2" ht="13.5">
      <c r="A1014" s="214" t="s">
        <v>802</v>
      </c>
      <c r="B1014" s="203"/>
    </row>
    <row r="1015" spans="1:2" ht="13.5">
      <c r="A1015" s="214" t="s">
        <v>803</v>
      </c>
      <c r="B1015" s="203"/>
    </row>
    <row r="1016" spans="1:2" ht="13.5">
      <c r="A1016" s="214" t="s">
        <v>804</v>
      </c>
      <c r="B1016" s="203">
        <f>SUM(B1017:B1022)</f>
        <v>0</v>
      </c>
    </row>
    <row r="1017" spans="1:2" ht="13.5">
      <c r="A1017" s="214" t="s">
        <v>36</v>
      </c>
      <c r="B1017" s="203"/>
    </row>
    <row r="1018" spans="1:2" ht="13.5">
      <c r="A1018" s="214" t="s">
        <v>37</v>
      </c>
      <c r="B1018" s="203"/>
    </row>
    <row r="1019" spans="1:2" ht="13.5">
      <c r="A1019" s="214" t="s">
        <v>38</v>
      </c>
      <c r="B1019" s="203"/>
    </row>
    <row r="1020" spans="1:2" ht="13.5">
      <c r="A1020" s="214" t="s">
        <v>805</v>
      </c>
      <c r="B1020" s="203"/>
    </row>
    <row r="1021" spans="1:2" ht="13.5">
      <c r="A1021" s="214" t="s">
        <v>806</v>
      </c>
      <c r="B1021" s="203"/>
    </row>
    <row r="1022" spans="1:2" ht="13.5">
      <c r="A1022" s="214" t="s">
        <v>807</v>
      </c>
      <c r="B1022" s="203"/>
    </row>
    <row r="1023" spans="1:2" ht="13.5">
      <c r="A1023" s="214" t="s">
        <v>808</v>
      </c>
      <c r="B1023" s="203">
        <f>SUM(B1024:B1029)</f>
        <v>0</v>
      </c>
    </row>
    <row r="1024" spans="1:2" ht="13.5">
      <c r="A1024" s="214" t="s">
        <v>36</v>
      </c>
      <c r="B1024" s="203"/>
    </row>
    <row r="1025" spans="1:2" ht="13.5">
      <c r="A1025" s="214" t="s">
        <v>37</v>
      </c>
      <c r="B1025" s="203"/>
    </row>
    <row r="1026" spans="1:2" ht="13.5">
      <c r="A1026" s="214" t="s">
        <v>38</v>
      </c>
      <c r="B1026" s="203"/>
    </row>
    <row r="1027" spans="1:2" ht="13.5">
      <c r="A1027" s="214" t="s">
        <v>809</v>
      </c>
      <c r="B1027" s="203"/>
    </row>
    <row r="1028" spans="1:2" ht="13.5">
      <c r="A1028" s="214" t="s">
        <v>810</v>
      </c>
      <c r="B1028" s="203"/>
    </row>
    <row r="1029" spans="1:2" ht="13.5">
      <c r="A1029" s="214" t="s">
        <v>811</v>
      </c>
      <c r="B1029" s="203"/>
    </row>
    <row r="1030" spans="1:2" ht="13.5">
      <c r="A1030" s="214" t="s">
        <v>812</v>
      </c>
      <c r="B1030" s="203">
        <f>SUM(B1031:B1035)</f>
        <v>0</v>
      </c>
    </row>
    <row r="1031" spans="1:2" ht="13.5">
      <c r="A1031" s="214" t="s">
        <v>813</v>
      </c>
      <c r="B1031" s="203"/>
    </row>
    <row r="1032" spans="1:2" ht="13.5">
      <c r="A1032" s="214" t="s">
        <v>814</v>
      </c>
      <c r="B1032" s="203"/>
    </row>
    <row r="1033" spans="1:2" ht="13.5">
      <c r="A1033" s="214" t="s">
        <v>815</v>
      </c>
      <c r="B1033" s="203"/>
    </row>
    <row r="1034" spans="1:2" ht="13.5">
      <c r="A1034" s="214" t="s">
        <v>816</v>
      </c>
      <c r="B1034" s="203"/>
    </row>
    <row r="1035" spans="1:2" ht="13.5">
      <c r="A1035" s="214" t="s">
        <v>817</v>
      </c>
      <c r="B1035" s="203"/>
    </row>
    <row r="1036" spans="1:2" ht="13.5">
      <c r="A1036" s="214" t="s">
        <v>818</v>
      </c>
      <c r="B1036" s="203">
        <f>SUM(B1037,B1047,B1053)</f>
        <v>313</v>
      </c>
    </row>
    <row r="1037" spans="1:2" ht="13.5">
      <c r="A1037" s="214" t="s">
        <v>819</v>
      </c>
      <c r="B1037" s="203">
        <f>SUM(B1038:B1046)</f>
        <v>313</v>
      </c>
    </row>
    <row r="1038" spans="1:2" ht="13.5">
      <c r="A1038" s="214" t="s">
        <v>36</v>
      </c>
      <c r="B1038" s="203">
        <v>266</v>
      </c>
    </row>
    <row r="1039" spans="1:2" ht="13.5">
      <c r="A1039" s="214" t="s">
        <v>37</v>
      </c>
      <c r="B1039" s="203"/>
    </row>
    <row r="1040" spans="1:2" ht="13.5">
      <c r="A1040" s="214" t="s">
        <v>38</v>
      </c>
      <c r="B1040" s="203"/>
    </row>
    <row r="1041" spans="1:2" ht="13.5">
      <c r="A1041" s="214" t="s">
        <v>820</v>
      </c>
      <c r="B1041" s="203"/>
    </row>
    <row r="1042" spans="1:2" ht="13.5">
      <c r="A1042" s="214" t="s">
        <v>821</v>
      </c>
      <c r="B1042" s="203"/>
    </row>
    <row r="1043" spans="1:2" ht="13.5">
      <c r="A1043" s="214" t="s">
        <v>822</v>
      </c>
      <c r="B1043" s="203"/>
    </row>
    <row r="1044" spans="1:2" ht="13.5">
      <c r="A1044" s="214" t="s">
        <v>823</v>
      </c>
      <c r="B1044" s="203"/>
    </row>
    <row r="1045" spans="1:2" ht="13.5">
      <c r="A1045" s="214" t="s">
        <v>45</v>
      </c>
      <c r="B1045" s="203">
        <v>47</v>
      </c>
    </row>
    <row r="1046" spans="1:2" ht="13.5">
      <c r="A1046" s="214" t="s">
        <v>824</v>
      </c>
      <c r="B1046" s="203"/>
    </row>
    <row r="1047" spans="1:2" ht="13.5">
      <c r="A1047" s="214" t="s">
        <v>825</v>
      </c>
      <c r="B1047" s="203">
        <f>SUM(B1048:B1052)</f>
        <v>0</v>
      </c>
    </row>
    <row r="1048" spans="1:2" ht="13.5">
      <c r="A1048" s="214" t="s">
        <v>36</v>
      </c>
      <c r="B1048" s="203"/>
    </row>
    <row r="1049" spans="1:2" ht="13.5">
      <c r="A1049" s="214" t="s">
        <v>37</v>
      </c>
      <c r="B1049" s="203"/>
    </row>
    <row r="1050" spans="1:2" ht="13.5">
      <c r="A1050" s="214" t="s">
        <v>38</v>
      </c>
      <c r="B1050" s="203"/>
    </row>
    <row r="1051" spans="1:2" ht="13.5">
      <c r="A1051" s="214" t="s">
        <v>826</v>
      </c>
      <c r="B1051" s="203"/>
    </row>
    <row r="1052" spans="1:2" ht="13.5">
      <c r="A1052" s="214" t="s">
        <v>827</v>
      </c>
      <c r="B1052" s="203"/>
    </row>
    <row r="1053" spans="1:2" ht="13.5">
      <c r="A1053" s="214" t="s">
        <v>828</v>
      </c>
      <c r="B1053" s="203">
        <f>SUM(B1054:B1055)</f>
        <v>0</v>
      </c>
    </row>
    <row r="1054" spans="1:2" ht="13.5">
      <c r="A1054" s="214" t="s">
        <v>829</v>
      </c>
      <c r="B1054" s="203"/>
    </row>
    <row r="1055" spans="1:2" ht="13.5">
      <c r="A1055" s="214" t="s">
        <v>830</v>
      </c>
      <c r="B1055" s="203"/>
    </row>
    <row r="1056" spans="1:2" ht="13.5">
      <c r="A1056" s="214" t="s">
        <v>831</v>
      </c>
      <c r="B1056" s="203">
        <f>SUM(B1057,B1064,B1070)</f>
        <v>0</v>
      </c>
    </row>
    <row r="1057" spans="1:2" ht="13.5">
      <c r="A1057" s="214" t="s">
        <v>832</v>
      </c>
      <c r="B1057" s="203">
        <f>SUM(B1058:B1063)</f>
        <v>0</v>
      </c>
    </row>
    <row r="1058" spans="1:2" ht="13.5">
      <c r="A1058" s="214" t="s">
        <v>36</v>
      </c>
      <c r="B1058" s="203"/>
    </row>
    <row r="1059" spans="1:2" ht="13.5">
      <c r="A1059" s="214" t="s">
        <v>37</v>
      </c>
      <c r="B1059" s="203"/>
    </row>
    <row r="1060" spans="1:2" ht="13.5">
      <c r="A1060" s="214" t="s">
        <v>38</v>
      </c>
      <c r="B1060" s="203"/>
    </row>
    <row r="1061" spans="1:2" ht="13.5">
      <c r="A1061" s="214" t="s">
        <v>833</v>
      </c>
      <c r="B1061" s="203"/>
    </row>
    <row r="1062" spans="1:2" ht="13.5">
      <c r="A1062" s="214" t="s">
        <v>45</v>
      </c>
      <c r="B1062" s="203"/>
    </row>
    <row r="1063" spans="1:2" ht="13.5">
      <c r="A1063" s="214" t="s">
        <v>834</v>
      </c>
      <c r="B1063" s="203"/>
    </row>
    <row r="1064" spans="1:2" ht="13.5">
      <c r="A1064" s="214" t="s">
        <v>835</v>
      </c>
      <c r="B1064" s="203">
        <f>SUM(B1065:B1069)</f>
        <v>0</v>
      </c>
    </row>
    <row r="1065" spans="1:2" ht="13.5">
      <c r="A1065" s="214" t="s">
        <v>836</v>
      </c>
      <c r="B1065" s="203"/>
    </row>
    <row r="1066" spans="1:2" ht="13.5">
      <c r="A1066" s="215" t="s">
        <v>837</v>
      </c>
      <c r="B1066" s="203"/>
    </row>
    <row r="1067" spans="1:2" ht="13.5">
      <c r="A1067" s="214" t="s">
        <v>838</v>
      </c>
      <c r="B1067" s="203"/>
    </row>
    <row r="1068" spans="1:2" ht="13.5">
      <c r="A1068" s="214" t="s">
        <v>839</v>
      </c>
      <c r="B1068" s="203"/>
    </row>
    <row r="1069" spans="1:2" ht="13.5">
      <c r="A1069" s="214" t="s">
        <v>840</v>
      </c>
      <c r="B1069" s="203"/>
    </row>
    <row r="1070" spans="1:2" ht="13.5">
      <c r="A1070" s="214" t="s">
        <v>841</v>
      </c>
      <c r="B1070" s="203"/>
    </row>
    <row r="1071" spans="1:2" ht="13.5">
      <c r="A1071" s="214" t="s">
        <v>842</v>
      </c>
      <c r="B1071" s="203">
        <f>SUM(B1072:B1080)</f>
        <v>0</v>
      </c>
    </row>
    <row r="1072" spans="1:2" ht="13.5">
      <c r="A1072" s="214" t="s">
        <v>843</v>
      </c>
      <c r="B1072" s="203"/>
    </row>
    <row r="1073" spans="1:2" ht="13.5">
      <c r="A1073" s="214" t="s">
        <v>844</v>
      </c>
      <c r="B1073" s="203"/>
    </row>
    <row r="1074" spans="1:2" ht="13.5">
      <c r="A1074" s="214" t="s">
        <v>845</v>
      </c>
      <c r="B1074" s="203"/>
    </row>
    <row r="1075" spans="1:2" ht="13.5">
      <c r="A1075" s="214" t="s">
        <v>846</v>
      </c>
      <c r="B1075" s="203"/>
    </row>
    <row r="1076" spans="1:2" ht="13.5">
      <c r="A1076" s="214" t="s">
        <v>847</v>
      </c>
      <c r="B1076" s="203"/>
    </row>
    <row r="1077" spans="1:2" ht="13.5">
      <c r="A1077" s="214" t="s">
        <v>848</v>
      </c>
      <c r="B1077" s="203"/>
    </row>
    <row r="1078" spans="1:2" ht="13.5">
      <c r="A1078" s="214" t="s">
        <v>849</v>
      </c>
      <c r="B1078" s="203"/>
    </row>
    <row r="1079" spans="1:2" ht="13.5">
      <c r="A1079" s="214" t="s">
        <v>850</v>
      </c>
      <c r="B1079" s="203"/>
    </row>
    <row r="1080" spans="1:2" ht="13.5">
      <c r="A1080" s="214" t="s">
        <v>851</v>
      </c>
      <c r="B1080" s="203"/>
    </row>
    <row r="1081" spans="1:2" ht="13.5">
      <c r="A1081" s="214" t="s">
        <v>852</v>
      </c>
      <c r="B1081" s="203">
        <f>SUM(B1082,B1109,B1124)</f>
        <v>3309</v>
      </c>
    </row>
    <row r="1082" spans="1:2" ht="13.5">
      <c r="A1082" s="214" t="s">
        <v>853</v>
      </c>
      <c r="B1082" s="203">
        <f>SUM(B1083:B1108)</f>
        <v>3277</v>
      </c>
    </row>
    <row r="1083" spans="1:2" ht="13.5">
      <c r="A1083" s="214" t="s">
        <v>36</v>
      </c>
      <c r="B1083" s="203">
        <v>491</v>
      </c>
    </row>
    <row r="1084" spans="1:2" ht="13.5">
      <c r="A1084" s="214" t="s">
        <v>37</v>
      </c>
      <c r="B1084" s="203"/>
    </row>
    <row r="1085" spans="1:2" ht="13.5">
      <c r="A1085" s="214" t="s">
        <v>38</v>
      </c>
      <c r="B1085" s="203"/>
    </row>
    <row r="1086" spans="1:2" ht="13.5">
      <c r="A1086" s="214" t="s">
        <v>854</v>
      </c>
      <c r="B1086" s="203"/>
    </row>
    <row r="1087" spans="1:2" ht="13.5">
      <c r="A1087" s="214" t="s">
        <v>855</v>
      </c>
      <c r="B1087" s="203"/>
    </row>
    <row r="1088" spans="1:2" ht="13.5">
      <c r="A1088" s="214" t="s">
        <v>856</v>
      </c>
      <c r="B1088" s="203"/>
    </row>
    <row r="1089" spans="1:2" ht="13.5">
      <c r="A1089" s="214" t="s">
        <v>857</v>
      </c>
      <c r="B1089" s="203"/>
    </row>
    <row r="1090" spans="1:2" ht="13.5">
      <c r="A1090" s="214" t="s">
        <v>858</v>
      </c>
      <c r="B1090" s="203"/>
    </row>
    <row r="1091" spans="1:2" ht="13.5">
      <c r="A1091" s="214" t="s">
        <v>859</v>
      </c>
      <c r="B1091" s="203"/>
    </row>
    <row r="1092" spans="1:2" ht="13.5">
      <c r="A1092" s="214" t="s">
        <v>860</v>
      </c>
      <c r="B1092" s="203"/>
    </row>
    <row r="1093" spans="1:2" ht="13.5">
      <c r="A1093" s="214" t="s">
        <v>861</v>
      </c>
      <c r="B1093" s="203"/>
    </row>
    <row r="1094" spans="1:2" ht="13.5">
      <c r="A1094" s="214" t="s">
        <v>862</v>
      </c>
      <c r="B1094" s="203"/>
    </row>
    <row r="1095" spans="1:2" ht="13.5">
      <c r="A1095" s="214" t="s">
        <v>863</v>
      </c>
      <c r="B1095" s="203"/>
    </row>
    <row r="1096" spans="1:2" ht="13.5">
      <c r="A1096" s="214" t="s">
        <v>864</v>
      </c>
      <c r="B1096" s="203"/>
    </row>
    <row r="1097" spans="1:2" ht="13.5">
      <c r="A1097" s="214" t="s">
        <v>865</v>
      </c>
      <c r="B1097" s="203"/>
    </row>
    <row r="1098" spans="1:2" ht="13.5">
      <c r="A1098" s="214" t="s">
        <v>866</v>
      </c>
      <c r="B1098" s="203"/>
    </row>
    <row r="1099" spans="1:2" ht="13.5">
      <c r="A1099" s="214" t="s">
        <v>867</v>
      </c>
      <c r="B1099" s="203"/>
    </row>
    <row r="1100" spans="1:2" ht="13.5">
      <c r="A1100" s="214" t="s">
        <v>868</v>
      </c>
      <c r="B1100" s="203"/>
    </row>
    <row r="1101" spans="1:2" ht="13.5">
      <c r="A1101" s="214" t="s">
        <v>869</v>
      </c>
      <c r="B1101" s="203"/>
    </row>
    <row r="1102" spans="1:2" ht="13.5">
      <c r="A1102" s="214" t="s">
        <v>870</v>
      </c>
      <c r="B1102" s="203"/>
    </row>
    <row r="1103" spans="1:2" ht="13.5">
      <c r="A1103" s="214" t="s">
        <v>871</v>
      </c>
      <c r="B1103" s="203"/>
    </row>
    <row r="1104" spans="1:2" ht="13.5">
      <c r="A1104" s="214" t="s">
        <v>872</v>
      </c>
      <c r="B1104" s="203"/>
    </row>
    <row r="1105" spans="1:2" ht="13.5">
      <c r="A1105" s="214" t="s">
        <v>873</v>
      </c>
      <c r="B1105" s="203"/>
    </row>
    <row r="1106" spans="1:2" ht="13.5">
      <c r="A1106" s="214" t="s">
        <v>874</v>
      </c>
      <c r="B1106" s="203"/>
    </row>
    <row r="1107" spans="1:2" ht="13.5">
      <c r="A1107" s="214" t="s">
        <v>45</v>
      </c>
      <c r="B1107" s="203">
        <v>2786</v>
      </c>
    </row>
    <row r="1108" spans="1:2" ht="13.5">
      <c r="A1108" s="214" t="s">
        <v>875</v>
      </c>
      <c r="B1108" s="203"/>
    </row>
    <row r="1109" spans="1:2" ht="13.5">
      <c r="A1109" s="214" t="s">
        <v>876</v>
      </c>
      <c r="B1109" s="203">
        <v>32</v>
      </c>
    </row>
    <row r="1110" spans="1:2" ht="13.5">
      <c r="A1110" s="214" t="s">
        <v>36</v>
      </c>
      <c r="B1110" s="203"/>
    </row>
    <row r="1111" spans="1:2" ht="13.5">
      <c r="A1111" s="214" t="s">
        <v>37</v>
      </c>
      <c r="B1111" s="203"/>
    </row>
    <row r="1112" spans="1:2" ht="13.5">
      <c r="A1112" s="214" t="s">
        <v>38</v>
      </c>
      <c r="B1112" s="203"/>
    </row>
    <row r="1113" spans="1:2" ht="13.5">
      <c r="A1113" s="214" t="s">
        <v>877</v>
      </c>
      <c r="B1113" s="203"/>
    </row>
    <row r="1114" spans="1:2" ht="13.5">
      <c r="A1114" s="214" t="s">
        <v>878</v>
      </c>
      <c r="B1114" s="203"/>
    </row>
    <row r="1115" spans="1:2" ht="13.5">
      <c r="A1115" s="214" t="s">
        <v>879</v>
      </c>
      <c r="B1115" s="203"/>
    </row>
    <row r="1116" spans="1:2" ht="13.5">
      <c r="A1116" s="214" t="s">
        <v>880</v>
      </c>
      <c r="B1116" s="203"/>
    </row>
    <row r="1117" spans="1:2" ht="13.5">
      <c r="A1117" s="214" t="s">
        <v>881</v>
      </c>
      <c r="B1117" s="203">
        <v>32</v>
      </c>
    </row>
    <row r="1118" spans="1:2" ht="13.5">
      <c r="A1118" s="214" t="s">
        <v>882</v>
      </c>
      <c r="B1118" s="203"/>
    </row>
    <row r="1119" spans="1:2" ht="13.5">
      <c r="A1119" s="214" t="s">
        <v>883</v>
      </c>
      <c r="B1119" s="203"/>
    </row>
    <row r="1120" spans="1:2" ht="13.5">
      <c r="A1120" s="214" t="s">
        <v>884</v>
      </c>
      <c r="B1120" s="203"/>
    </row>
    <row r="1121" spans="1:2" ht="13.5">
      <c r="A1121" s="214" t="s">
        <v>885</v>
      </c>
      <c r="B1121" s="203"/>
    </row>
    <row r="1122" spans="1:2" ht="13.5">
      <c r="A1122" s="214" t="s">
        <v>886</v>
      </c>
      <c r="B1122" s="203"/>
    </row>
    <row r="1123" spans="1:2" ht="13.5">
      <c r="A1123" s="214" t="s">
        <v>887</v>
      </c>
      <c r="B1123" s="203"/>
    </row>
    <row r="1124" spans="1:2" ht="13.5">
      <c r="A1124" s="214" t="s">
        <v>888</v>
      </c>
      <c r="B1124" s="203"/>
    </row>
    <row r="1125" spans="1:2" ht="13.5">
      <c r="A1125" s="214" t="s">
        <v>889</v>
      </c>
      <c r="B1125" s="203">
        <f>SUM(B1126,B1137,B1141)</f>
        <v>13327</v>
      </c>
    </row>
    <row r="1126" spans="1:2" ht="13.5">
      <c r="A1126" s="214" t="s">
        <v>890</v>
      </c>
      <c r="B1126" s="203">
        <f>SUM(B1127:B1136)</f>
        <v>5610</v>
      </c>
    </row>
    <row r="1127" spans="1:2" ht="13.5">
      <c r="A1127" s="214" t="s">
        <v>891</v>
      </c>
      <c r="B1127" s="203"/>
    </row>
    <row r="1128" spans="1:2" ht="13.5">
      <c r="A1128" s="214" t="s">
        <v>892</v>
      </c>
      <c r="B1128" s="203"/>
    </row>
    <row r="1129" spans="1:2" ht="13.5">
      <c r="A1129" s="214" t="s">
        <v>893</v>
      </c>
      <c r="B1129" s="203">
        <v>4026</v>
      </c>
    </row>
    <row r="1130" spans="1:2" ht="13.5">
      <c r="A1130" s="214" t="s">
        <v>894</v>
      </c>
      <c r="B1130" s="203"/>
    </row>
    <row r="1131" spans="1:2" ht="13.5">
      <c r="A1131" s="214" t="s">
        <v>895</v>
      </c>
      <c r="B1131" s="203">
        <v>1584</v>
      </c>
    </row>
    <row r="1132" spans="1:2" ht="13.5">
      <c r="A1132" s="214" t="s">
        <v>896</v>
      </c>
      <c r="B1132" s="203"/>
    </row>
    <row r="1133" spans="1:2" ht="13.5">
      <c r="A1133" s="214" t="s">
        <v>897</v>
      </c>
      <c r="B1133" s="203"/>
    </row>
    <row r="1134" spans="1:2" ht="13.5">
      <c r="A1134" s="214" t="s">
        <v>898</v>
      </c>
      <c r="B1134" s="203"/>
    </row>
    <row r="1135" spans="1:2" ht="13.5">
      <c r="A1135" s="214" t="s">
        <v>899</v>
      </c>
      <c r="B1135" s="203"/>
    </row>
    <row r="1136" spans="1:2" ht="13.5">
      <c r="A1136" s="214" t="s">
        <v>900</v>
      </c>
      <c r="B1136" s="203"/>
    </row>
    <row r="1137" spans="1:2" ht="13.5">
      <c r="A1137" s="214" t="s">
        <v>901</v>
      </c>
      <c r="B1137" s="203">
        <f>SUM(B1138:B1140)</f>
        <v>7717</v>
      </c>
    </row>
    <row r="1138" spans="1:2" ht="13.5">
      <c r="A1138" s="214" t="s">
        <v>902</v>
      </c>
      <c r="B1138" s="203">
        <v>7717</v>
      </c>
    </row>
    <row r="1139" spans="1:2" ht="13.5">
      <c r="A1139" s="214" t="s">
        <v>903</v>
      </c>
      <c r="B1139" s="203"/>
    </row>
    <row r="1140" spans="1:2" ht="13.5">
      <c r="A1140" s="214" t="s">
        <v>904</v>
      </c>
      <c r="B1140" s="203"/>
    </row>
    <row r="1141" spans="1:2" ht="13.5">
      <c r="A1141" s="214" t="s">
        <v>905</v>
      </c>
      <c r="B1141" s="203">
        <f>SUM(B1142:B1144)</f>
        <v>0</v>
      </c>
    </row>
    <row r="1142" spans="1:2" ht="13.5">
      <c r="A1142" s="214" t="s">
        <v>906</v>
      </c>
      <c r="B1142" s="203"/>
    </row>
    <row r="1143" spans="1:2" ht="13.5">
      <c r="A1143" s="214" t="s">
        <v>907</v>
      </c>
      <c r="B1143" s="203"/>
    </row>
    <row r="1144" spans="1:2" ht="13.5">
      <c r="A1144" s="214" t="s">
        <v>908</v>
      </c>
      <c r="B1144" s="203"/>
    </row>
    <row r="1145" spans="1:2" ht="13.5">
      <c r="A1145" s="214" t="s">
        <v>909</v>
      </c>
      <c r="B1145" s="203">
        <f>SUM(B1146,B1161,B1175,B1180,B1186)</f>
        <v>2589</v>
      </c>
    </row>
    <row r="1146" spans="1:2" ht="13.5">
      <c r="A1146" s="214" t="s">
        <v>910</v>
      </c>
      <c r="B1146" s="203">
        <f>SUM(B1147:B1160)</f>
        <v>2559</v>
      </c>
    </row>
    <row r="1147" spans="1:2" ht="13.5">
      <c r="A1147" s="214" t="s">
        <v>36</v>
      </c>
      <c r="B1147" s="203"/>
    </row>
    <row r="1148" spans="1:2" ht="13.5">
      <c r="A1148" s="214" t="s">
        <v>37</v>
      </c>
      <c r="B1148" s="203"/>
    </row>
    <row r="1149" spans="1:2" ht="13.5">
      <c r="A1149" s="214" t="s">
        <v>38</v>
      </c>
      <c r="B1149" s="203"/>
    </row>
    <row r="1150" spans="1:2" ht="13.5">
      <c r="A1150" s="214" t="s">
        <v>911</v>
      </c>
      <c r="B1150" s="203"/>
    </row>
    <row r="1151" spans="1:2" ht="13.5">
      <c r="A1151" s="214" t="s">
        <v>912</v>
      </c>
      <c r="B1151" s="203"/>
    </row>
    <row r="1152" spans="1:2" ht="13.5">
      <c r="A1152" s="214" t="s">
        <v>913</v>
      </c>
      <c r="B1152" s="203"/>
    </row>
    <row r="1153" spans="1:2" ht="13.5">
      <c r="A1153" s="214" t="s">
        <v>914</v>
      </c>
      <c r="B1153" s="203"/>
    </row>
    <row r="1154" spans="1:2" ht="13.5">
      <c r="A1154" s="214" t="s">
        <v>915</v>
      </c>
      <c r="B1154" s="203"/>
    </row>
    <row r="1155" spans="1:2" ht="13.5">
      <c r="A1155" s="214" t="s">
        <v>916</v>
      </c>
      <c r="B1155" s="203"/>
    </row>
    <row r="1156" spans="1:2" ht="13.5">
      <c r="A1156" s="214" t="s">
        <v>917</v>
      </c>
      <c r="B1156" s="203"/>
    </row>
    <row r="1157" spans="1:2" ht="13.5">
      <c r="A1157" s="214" t="s">
        <v>918</v>
      </c>
      <c r="B1157" s="203"/>
    </row>
    <row r="1158" spans="1:2" ht="13.5">
      <c r="A1158" s="214" t="s">
        <v>919</v>
      </c>
      <c r="B1158" s="203"/>
    </row>
    <row r="1159" spans="1:2" ht="13.5">
      <c r="A1159" s="214" t="s">
        <v>45</v>
      </c>
      <c r="B1159" s="203">
        <v>89</v>
      </c>
    </row>
    <row r="1160" spans="1:2" ht="13.5">
      <c r="A1160" s="214" t="s">
        <v>920</v>
      </c>
      <c r="B1160" s="203">
        <v>2470</v>
      </c>
    </row>
    <row r="1161" spans="1:2" ht="13.5">
      <c r="A1161" s="214" t="s">
        <v>921</v>
      </c>
      <c r="B1161" s="203">
        <f>SUM(B1162:B1174)</f>
        <v>0</v>
      </c>
    </row>
    <row r="1162" spans="1:2" ht="13.5">
      <c r="A1162" s="214" t="s">
        <v>36</v>
      </c>
      <c r="B1162" s="203"/>
    </row>
    <row r="1163" spans="1:2" ht="13.5">
      <c r="A1163" s="214" t="s">
        <v>37</v>
      </c>
      <c r="B1163" s="203"/>
    </row>
    <row r="1164" spans="1:2" ht="13.5">
      <c r="A1164" s="214" t="s">
        <v>38</v>
      </c>
      <c r="B1164" s="203"/>
    </row>
    <row r="1165" spans="1:2" ht="13.5">
      <c r="A1165" s="214" t="s">
        <v>922</v>
      </c>
      <c r="B1165" s="203"/>
    </row>
    <row r="1166" spans="1:2" ht="13.5">
      <c r="A1166" s="214" t="s">
        <v>923</v>
      </c>
      <c r="B1166" s="203"/>
    </row>
    <row r="1167" spans="1:2" ht="13.5">
      <c r="A1167" s="214" t="s">
        <v>924</v>
      </c>
      <c r="B1167" s="203"/>
    </row>
    <row r="1168" spans="1:2" ht="13.5">
      <c r="A1168" s="214" t="s">
        <v>925</v>
      </c>
      <c r="B1168" s="203"/>
    </row>
    <row r="1169" spans="1:2" ht="13.5">
      <c r="A1169" s="214" t="s">
        <v>926</v>
      </c>
      <c r="B1169" s="203"/>
    </row>
    <row r="1170" spans="1:2" ht="13.5">
      <c r="A1170" s="214" t="s">
        <v>927</v>
      </c>
      <c r="B1170" s="203"/>
    </row>
    <row r="1171" spans="1:2" ht="13.5">
      <c r="A1171" s="214" t="s">
        <v>928</v>
      </c>
      <c r="B1171" s="203"/>
    </row>
    <row r="1172" spans="1:2" ht="13.5">
      <c r="A1172" s="214" t="s">
        <v>929</v>
      </c>
      <c r="B1172" s="203"/>
    </row>
    <row r="1173" spans="1:2" ht="13.5">
      <c r="A1173" s="214" t="s">
        <v>45</v>
      </c>
      <c r="B1173" s="203"/>
    </row>
    <row r="1174" spans="1:2" ht="13.5">
      <c r="A1174" s="214" t="s">
        <v>930</v>
      </c>
      <c r="B1174" s="203"/>
    </row>
    <row r="1175" spans="1:2" ht="13.5">
      <c r="A1175" s="214" t="s">
        <v>931</v>
      </c>
      <c r="B1175" s="203">
        <f>SUM(B1176:B1179)</f>
        <v>0</v>
      </c>
    </row>
    <row r="1176" spans="1:2" ht="13.5">
      <c r="A1176" s="214" t="s">
        <v>932</v>
      </c>
      <c r="B1176" s="203"/>
    </row>
    <row r="1177" spans="1:2" ht="13.5">
      <c r="A1177" s="214" t="s">
        <v>933</v>
      </c>
      <c r="B1177" s="203"/>
    </row>
    <row r="1178" spans="1:2" ht="13.5">
      <c r="A1178" s="214" t="s">
        <v>934</v>
      </c>
      <c r="B1178" s="203"/>
    </row>
    <row r="1179" spans="1:2" ht="13.5">
      <c r="A1179" s="214" t="s">
        <v>935</v>
      </c>
      <c r="B1179" s="203"/>
    </row>
    <row r="1180" spans="1:2" ht="13.5">
      <c r="A1180" s="214" t="s">
        <v>936</v>
      </c>
      <c r="B1180" s="203">
        <f>SUM(B1181:B1185)</f>
        <v>0</v>
      </c>
    </row>
    <row r="1181" spans="1:2" ht="13.5">
      <c r="A1181" s="214" t="s">
        <v>937</v>
      </c>
      <c r="B1181" s="203"/>
    </row>
    <row r="1182" spans="1:2" ht="13.5">
      <c r="A1182" s="214" t="s">
        <v>938</v>
      </c>
      <c r="B1182" s="203"/>
    </row>
    <row r="1183" spans="1:2" ht="13.5">
      <c r="A1183" s="214" t="s">
        <v>939</v>
      </c>
      <c r="B1183" s="203"/>
    </row>
    <row r="1184" spans="1:2" ht="13.5">
      <c r="A1184" s="214" t="s">
        <v>940</v>
      </c>
      <c r="B1184" s="203"/>
    </row>
    <row r="1185" spans="1:2" ht="13.5">
      <c r="A1185" s="214" t="s">
        <v>941</v>
      </c>
      <c r="B1185" s="203"/>
    </row>
    <row r="1186" spans="1:2" ht="13.5">
      <c r="A1186" s="214" t="s">
        <v>942</v>
      </c>
      <c r="B1186" s="203">
        <f>SUM(B1187:B1197)</f>
        <v>30</v>
      </c>
    </row>
    <row r="1187" spans="1:2" ht="13.5">
      <c r="A1187" s="214" t="s">
        <v>943</v>
      </c>
      <c r="B1187" s="203"/>
    </row>
    <row r="1188" spans="1:2" ht="13.5">
      <c r="A1188" s="214" t="s">
        <v>944</v>
      </c>
      <c r="B1188" s="203"/>
    </row>
    <row r="1189" spans="1:2" ht="13.5">
      <c r="A1189" s="214" t="s">
        <v>945</v>
      </c>
      <c r="B1189" s="203"/>
    </row>
    <row r="1190" spans="1:2" ht="13.5">
      <c r="A1190" s="214" t="s">
        <v>946</v>
      </c>
      <c r="B1190" s="203">
        <v>30</v>
      </c>
    </row>
    <row r="1191" spans="1:2" ht="13.5">
      <c r="A1191" s="214" t="s">
        <v>947</v>
      </c>
      <c r="B1191" s="203"/>
    </row>
    <row r="1192" spans="1:2" ht="13.5">
      <c r="A1192" s="214" t="s">
        <v>948</v>
      </c>
      <c r="B1192" s="203"/>
    </row>
    <row r="1193" spans="1:2" ht="13.5">
      <c r="A1193" s="214" t="s">
        <v>949</v>
      </c>
      <c r="B1193" s="203"/>
    </row>
    <row r="1194" spans="1:2" ht="13.5">
      <c r="A1194" s="214" t="s">
        <v>950</v>
      </c>
      <c r="B1194" s="203"/>
    </row>
    <row r="1195" spans="1:2" ht="13.5">
      <c r="A1195" s="214" t="s">
        <v>951</v>
      </c>
      <c r="B1195" s="203"/>
    </row>
    <row r="1196" spans="1:2" ht="13.5">
      <c r="A1196" s="214" t="s">
        <v>952</v>
      </c>
      <c r="B1196" s="203"/>
    </row>
    <row r="1197" spans="1:2" ht="13.5">
      <c r="A1197" s="214" t="s">
        <v>953</v>
      </c>
      <c r="B1197" s="203"/>
    </row>
    <row r="1198" spans="1:250" s="196" customFormat="1" ht="14.25">
      <c r="A1198" s="214" t="s">
        <v>954</v>
      </c>
      <c r="B1198" s="203">
        <v>1127</v>
      </c>
      <c r="C1198" s="198"/>
      <c r="D1198" s="198"/>
      <c r="E1198" s="198"/>
      <c r="F1198" s="198"/>
      <c r="G1198" s="198"/>
      <c r="H1198" s="198"/>
      <c r="I1198" s="198"/>
      <c r="J1198" s="198"/>
      <c r="K1198" s="198"/>
      <c r="L1198" s="198"/>
      <c r="M1198" s="198"/>
      <c r="N1198" s="198"/>
      <c r="O1198" s="198"/>
      <c r="P1198" s="198"/>
      <c r="Q1198" s="198"/>
      <c r="R1198" s="198"/>
      <c r="S1198" s="198"/>
      <c r="T1198" s="198"/>
      <c r="U1198" s="198"/>
      <c r="V1198" s="198"/>
      <c r="W1198" s="198"/>
      <c r="X1198" s="198"/>
      <c r="Y1198" s="198"/>
      <c r="Z1198" s="198"/>
      <c r="AA1198" s="198"/>
      <c r="AB1198" s="198"/>
      <c r="AC1198" s="198"/>
      <c r="AD1198" s="198"/>
      <c r="AE1198" s="198"/>
      <c r="AF1198" s="198"/>
      <c r="AG1198" s="198"/>
      <c r="AH1198" s="198"/>
      <c r="AI1198" s="198"/>
      <c r="AJ1198" s="198"/>
      <c r="AK1198" s="198"/>
      <c r="AL1198" s="198"/>
      <c r="AM1198" s="198"/>
      <c r="AN1198" s="198"/>
      <c r="AO1198" s="198"/>
      <c r="AP1198" s="198"/>
      <c r="AQ1198" s="198"/>
      <c r="AR1198" s="198"/>
      <c r="AS1198" s="198"/>
      <c r="AT1198" s="198"/>
      <c r="AU1198" s="198"/>
      <c r="AV1198" s="198"/>
      <c r="AW1198" s="198"/>
      <c r="AX1198" s="198"/>
      <c r="AY1198" s="198"/>
      <c r="AZ1198" s="198"/>
      <c r="BA1198" s="198"/>
      <c r="BB1198" s="198"/>
      <c r="BC1198" s="198"/>
      <c r="BD1198" s="198"/>
      <c r="BE1198" s="198"/>
      <c r="BF1198" s="198"/>
      <c r="BG1198" s="198"/>
      <c r="BH1198" s="198"/>
      <c r="BI1198" s="198"/>
      <c r="BJ1198" s="198"/>
      <c r="BK1198" s="198"/>
      <c r="BL1198" s="198"/>
      <c r="BM1198" s="198"/>
      <c r="BN1198" s="198"/>
      <c r="BO1198" s="198"/>
      <c r="BP1198" s="198"/>
      <c r="BQ1198" s="198"/>
      <c r="BR1198" s="198"/>
      <c r="BS1198" s="198"/>
      <c r="BT1198" s="198"/>
      <c r="BU1198" s="198"/>
      <c r="BV1198" s="198"/>
      <c r="BW1198" s="198"/>
      <c r="BX1198" s="198"/>
      <c r="BY1198" s="198"/>
      <c r="BZ1198" s="198"/>
      <c r="CA1198" s="198"/>
      <c r="CB1198" s="198"/>
      <c r="CC1198" s="198"/>
      <c r="CD1198" s="198"/>
      <c r="CE1198" s="198"/>
      <c r="CF1198" s="198"/>
      <c r="CG1198" s="198"/>
      <c r="CH1198" s="198"/>
      <c r="CI1198" s="198"/>
      <c r="CJ1198" s="198"/>
      <c r="CK1198" s="198"/>
      <c r="CL1198" s="198"/>
      <c r="CM1198" s="198"/>
      <c r="CN1198" s="198"/>
      <c r="CO1198" s="198"/>
      <c r="CP1198" s="198"/>
      <c r="CQ1198" s="198"/>
      <c r="CR1198" s="198"/>
      <c r="CS1198" s="198"/>
      <c r="CT1198" s="198"/>
      <c r="CU1198" s="198"/>
      <c r="CV1198" s="198"/>
      <c r="CW1198" s="198"/>
      <c r="CX1198" s="198"/>
      <c r="CY1198" s="198"/>
      <c r="CZ1198" s="198"/>
      <c r="DA1198" s="198"/>
      <c r="DB1198" s="198"/>
      <c r="DC1198" s="198"/>
      <c r="DD1198" s="198"/>
      <c r="DE1198" s="198"/>
      <c r="DF1198" s="198"/>
      <c r="DG1198" s="198"/>
      <c r="DH1198" s="198"/>
      <c r="DI1198" s="198"/>
      <c r="DJ1198" s="198"/>
      <c r="DK1198" s="198"/>
      <c r="DL1198" s="198"/>
      <c r="DM1198" s="198"/>
      <c r="DN1198" s="198"/>
      <c r="DO1198" s="198"/>
      <c r="DP1198" s="198"/>
      <c r="DQ1198" s="198"/>
      <c r="DR1198" s="198"/>
      <c r="DS1198" s="198"/>
      <c r="DT1198" s="198"/>
      <c r="DU1198" s="198"/>
      <c r="DV1198" s="198"/>
      <c r="DW1198" s="198"/>
      <c r="DX1198" s="198"/>
      <c r="DY1198" s="198"/>
      <c r="DZ1198" s="198"/>
      <c r="EA1198" s="198"/>
      <c r="EB1198" s="198"/>
      <c r="EC1198" s="198"/>
      <c r="ED1198" s="198"/>
      <c r="EE1198" s="198"/>
      <c r="EF1198" s="198"/>
      <c r="EG1198" s="198"/>
      <c r="EH1198" s="198"/>
      <c r="EI1198" s="198"/>
      <c r="EJ1198" s="198"/>
      <c r="EK1198" s="198"/>
      <c r="EL1198" s="198"/>
      <c r="EM1198" s="198"/>
      <c r="EN1198" s="198"/>
      <c r="EO1198" s="198"/>
      <c r="EP1198" s="198"/>
      <c r="EQ1198" s="198"/>
      <c r="ER1198" s="198"/>
      <c r="ES1198" s="198"/>
      <c r="ET1198" s="198"/>
      <c r="EU1198" s="198"/>
      <c r="EV1198" s="198"/>
      <c r="EW1198" s="198"/>
      <c r="EX1198" s="198"/>
      <c r="EY1198" s="198"/>
      <c r="EZ1198" s="198"/>
      <c r="FA1198" s="198"/>
      <c r="FB1198" s="198"/>
      <c r="FC1198" s="198"/>
      <c r="FD1198" s="198"/>
      <c r="FE1198" s="198"/>
      <c r="FF1198" s="198"/>
      <c r="FG1198" s="198"/>
      <c r="FH1198" s="198"/>
      <c r="FI1198" s="198"/>
      <c r="FJ1198" s="198"/>
      <c r="FK1198" s="198"/>
      <c r="FL1198" s="198"/>
      <c r="FM1198" s="198"/>
      <c r="FN1198" s="198"/>
      <c r="FO1198" s="198"/>
      <c r="FP1198" s="198"/>
      <c r="FQ1198" s="198"/>
      <c r="FR1198" s="198"/>
      <c r="FS1198" s="198"/>
      <c r="FT1198" s="198"/>
      <c r="FU1198" s="198"/>
      <c r="FV1198" s="198"/>
      <c r="FW1198" s="198"/>
      <c r="FX1198" s="198"/>
      <c r="FY1198" s="198"/>
      <c r="FZ1198" s="198"/>
      <c r="GA1198" s="198"/>
      <c r="GB1198" s="198"/>
      <c r="GC1198" s="198"/>
      <c r="GD1198" s="198"/>
      <c r="GE1198" s="198"/>
      <c r="GF1198" s="198"/>
      <c r="GG1198" s="198"/>
      <c r="GH1198" s="198"/>
      <c r="GI1198" s="198"/>
      <c r="GJ1198" s="198"/>
      <c r="GK1198" s="198"/>
      <c r="GL1198" s="198"/>
      <c r="GM1198" s="198"/>
      <c r="GN1198" s="198"/>
      <c r="GO1198" s="198"/>
      <c r="GP1198" s="198"/>
      <c r="GQ1198" s="198"/>
      <c r="GR1198" s="198"/>
      <c r="GS1198" s="198"/>
      <c r="GT1198" s="198"/>
      <c r="GU1198" s="198"/>
      <c r="GV1198" s="198"/>
      <c r="GW1198" s="198"/>
      <c r="GX1198" s="198"/>
      <c r="GY1198" s="198"/>
      <c r="GZ1198" s="198"/>
      <c r="HA1198" s="198"/>
      <c r="HB1198" s="198"/>
      <c r="HC1198" s="198"/>
      <c r="HD1198" s="198"/>
      <c r="HE1198" s="198"/>
      <c r="HF1198" s="198"/>
      <c r="HG1198" s="198"/>
      <c r="HH1198" s="198"/>
      <c r="HI1198" s="198"/>
      <c r="HJ1198" s="198"/>
      <c r="HK1198" s="198"/>
      <c r="HL1198" s="198"/>
      <c r="HM1198" s="198"/>
      <c r="HN1198" s="198"/>
      <c r="HO1198" s="198"/>
      <c r="HP1198" s="198"/>
      <c r="HQ1198" s="198"/>
      <c r="HR1198" s="198"/>
      <c r="HS1198" s="198"/>
      <c r="HT1198" s="198"/>
      <c r="HU1198" s="198"/>
      <c r="HV1198" s="198"/>
      <c r="HW1198" s="198"/>
      <c r="HX1198" s="198"/>
      <c r="HY1198" s="198"/>
      <c r="HZ1198" s="198"/>
      <c r="IA1198" s="198"/>
      <c r="IB1198" s="198"/>
      <c r="IC1198" s="198"/>
      <c r="ID1198" s="198"/>
      <c r="IE1198" s="198"/>
      <c r="IF1198" s="198"/>
      <c r="IG1198" s="198"/>
      <c r="IH1198" s="198"/>
      <c r="II1198" s="198"/>
      <c r="IJ1198" s="198"/>
      <c r="IK1198" s="198"/>
      <c r="IL1198" s="198"/>
      <c r="IM1198" s="198"/>
      <c r="IN1198" s="198"/>
      <c r="IO1198" s="198"/>
      <c r="IP1198" s="198"/>
    </row>
    <row r="1199" spans="1:2" ht="13.5">
      <c r="A1199" s="214" t="s">
        <v>955</v>
      </c>
      <c r="B1199" s="203">
        <f>SUM(B1200:B1210)</f>
        <v>1007</v>
      </c>
    </row>
    <row r="1200" spans="1:2" ht="13.5">
      <c r="A1200" s="214" t="s">
        <v>36</v>
      </c>
      <c r="B1200" s="203">
        <v>1007</v>
      </c>
    </row>
    <row r="1201" spans="1:2" ht="13.5">
      <c r="A1201" s="214" t="s">
        <v>37</v>
      </c>
      <c r="B1201" s="203"/>
    </row>
    <row r="1202" spans="1:2" ht="13.5">
      <c r="A1202" s="214" t="s">
        <v>38</v>
      </c>
      <c r="B1202" s="203"/>
    </row>
    <row r="1203" spans="1:2" ht="13.5">
      <c r="A1203" s="214" t="s">
        <v>956</v>
      </c>
      <c r="B1203" s="203"/>
    </row>
    <row r="1204" spans="1:2" ht="13.5">
      <c r="A1204" s="214" t="s">
        <v>957</v>
      </c>
      <c r="B1204" s="203"/>
    </row>
    <row r="1205" spans="1:2" ht="13.5">
      <c r="A1205" s="214" t="s">
        <v>958</v>
      </c>
      <c r="B1205" s="203"/>
    </row>
    <row r="1206" spans="1:2" ht="13.5">
      <c r="A1206" s="214" t="s">
        <v>959</v>
      </c>
      <c r="B1206" s="203"/>
    </row>
    <row r="1207" spans="1:2" ht="13.5">
      <c r="A1207" s="214" t="s">
        <v>960</v>
      </c>
      <c r="B1207" s="203"/>
    </row>
    <row r="1208" spans="1:2" ht="13.5">
      <c r="A1208" s="214" t="s">
        <v>961</v>
      </c>
      <c r="B1208" s="203"/>
    </row>
    <row r="1209" spans="1:2" ht="13.5">
      <c r="A1209" s="214" t="s">
        <v>45</v>
      </c>
      <c r="B1209" s="203"/>
    </row>
    <row r="1210" spans="1:2" ht="13.5">
      <c r="A1210" s="214" t="s">
        <v>962</v>
      </c>
      <c r="B1210" s="203"/>
    </row>
    <row r="1211" spans="1:2" ht="13.5">
      <c r="A1211" s="214" t="s">
        <v>963</v>
      </c>
      <c r="B1211" s="203">
        <f>SUM(B1212:B1216)</f>
        <v>120</v>
      </c>
    </row>
    <row r="1212" spans="1:2" ht="13.5">
      <c r="A1212" s="214" t="s">
        <v>36</v>
      </c>
      <c r="B1212" s="203">
        <v>120</v>
      </c>
    </row>
    <row r="1213" spans="1:2" ht="13.5">
      <c r="A1213" s="214" t="s">
        <v>361</v>
      </c>
      <c r="B1213" s="203"/>
    </row>
    <row r="1214" spans="1:2" ht="13.5">
      <c r="A1214" s="214" t="s">
        <v>38</v>
      </c>
      <c r="B1214" s="203"/>
    </row>
    <row r="1215" spans="1:2" ht="13.5">
      <c r="A1215" s="214" t="s">
        <v>964</v>
      </c>
      <c r="B1215" s="203"/>
    </row>
    <row r="1216" spans="1:2" ht="13.5">
      <c r="A1216" s="214" t="s">
        <v>965</v>
      </c>
      <c r="B1216" s="203"/>
    </row>
    <row r="1217" spans="1:2" ht="13.5">
      <c r="A1217" s="214" t="s">
        <v>966</v>
      </c>
      <c r="B1217" s="203">
        <f>SUM(B1218:B1222)</f>
        <v>0</v>
      </c>
    </row>
    <row r="1218" spans="1:2" ht="13.5">
      <c r="A1218" s="214" t="s">
        <v>36</v>
      </c>
      <c r="B1218" s="203"/>
    </row>
    <row r="1219" spans="1:2" ht="13.5">
      <c r="A1219" s="214" t="s">
        <v>37</v>
      </c>
      <c r="B1219" s="203"/>
    </row>
    <row r="1220" spans="1:2" ht="13.5">
      <c r="A1220" s="214" t="s">
        <v>38</v>
      </c>
      <c r="B1220" s="203"/>
    </row>
    <row r="1221" spans="1:2" ht="13.5">
      <c r="A1221" s="214" t="s">
        <v>967</v>
      </c>
      <c r="B1221" s="203"/>
    </row>
    <row r="1222" spans="1:2" ht="13.5">
      <c r="A1222" s="214" t="s">
        <v>968</v>
      </c>
      <c r="B1222" s="203"/>
    </row>
    <row r="1223" spans="1:2" ht="13.5">
      <c r="A1223" s="214" t="s">
        <v>969</v>
      </c>
      <c r="B1223" s="203">
        <f>SUM(B1224:B1230)</f>
        <v>0</v>
      </c>
    </row>
    <row r="1224" spans="1:2" ht="13.5">
      <c r="A1224" s="214" t="s">
        <v>36</v>
      </c>
      <c r="B1224" s="203"/>
    </row>
    <row r="1225" spans="1:2" ht="13.5">
      <c r="A1225" s="214" t="s">
        <v>37</v>
      </c>
      <c r="B1225" s="203"/>
    </row>
    <row r="1226" spans="1:2" ht="13.5">
      <c r="A1226" s="214" t="s">
        <v>38</v>
      </c>
      <c r="B1226" s="203"/>
    </row>
    <row r="1227" spans="1:2" ht="13.5">
      <c r="A1227" s="214" t="s">
        <v>970</v>
      </c>
      <c r="B1227" s="203"/>
    </row>
    <row r="1228" spans="1:2" ht="13.5">
      <c r="A1228" s="214" t="s">
        <v>971</v>
      </c>
      <c r="B1228" s="203"/>
    </row>
    <row r="1229" spans="1:2" ht="13.5">
      <c r="A1229" s="214" t="s">
        <v>45</v>
      </c>
      <c r="B1229" s="203"/>
    </row>
    <row r="1230" spans="1:2" ht="13.5">
      <c r="A1230" s="214" t="s">
        <v>972</v>
      </c>
      <c r="B1230" s="203"/>
    </row>
    <row r="1231" spans="1:2" ht="13.5">
      <c r="A1231" s="214" t="s">
        <v>973</v>
      </c>
      <c r="B1231" s="203">
        <f>SUM(B1232:B1243)</f>
        <v>0</v>
      </c>
    </row>
    <row r="1232" spans="1:2" ht="13.5">
      <c r="A1232" s="214" t="s">
        <v>36</v>
      </c>
      <c r="B1232" s="203"/>
    </row>
    <row r="1233" spans="1:2" ht="13.5">
      <c r="A1233" s="214" t="s">
        <v>37</v>
      </c>
      <c r="B1233" s="203"/>
    </row>
    <row r="1234" spans="1:2" ht="13.5">
      <c r="A1234" s="214" t="s">
        <v>38</v>
      </c>
      <c r="B1234" s="203"/>
    </row>
    <row r="1235" spans="1:2" ht="13.5">
      <c r="A1235" s="214" t="s">
        <v>974</v>
      </c>
      <c r="B1235" s="203"/>
    </row>
    <row r="1236" spans="1:2" ht="13.5">
      <c r="A1236" s="214" t="s">
        <v>975</v>
      </c>
      <c r="B1236" s="203"/>
    </row>
    <row r="1237" spans="1:2" ht="13.5">
      <c r="A1237" s="214" t="s">
        <v>976</v>
      </c>
      <c r="B1237" s="203"/>
    </row>
    <row r="1238" spans="1:2" ht="13.5">
      <c r="A1238" s="214" t="s">
        <v>977</v>
      </c>
      <c r="B1238" s="203"/>
    </row>
    <row r="1239" spans="1:2" ht="13.5">
      <c r="A1239" s="214" t="s">
        <v>978</v>
      </c>
      <c r="B1239" s="203"/>
    </row>
    <row r="1240" spans="1:2" ht="13.5">
      <c r="A1240" s="214" t="s">
        <v>979</v>
      </c>
      <c r="B1240" s="203"/>
    </row>
    <row r="1241" spans="1:2" ht="13.5">
      <c r="A1241" s="214" t="s">
        <v>980</v>
      </c>
      <c r="B1241" s="203"/>
    </row>
    <row r="1242" spans="1:2" ht="13.5">
      <c r="A1242" s="214" t="s">
        <v>981</v>
      </c>
      <c r="B1242" s="203"/>
    </row>
    <row r="1243" spans="1:2" ht="13.5">
      <c r="A1243" s="214" t="s">
        <v>982</v>
      </c>
      <c r="B1243" s="203"/>
    </row>
    <row r="1244" spans="1:2" ht="13.5">
      <c r="A1244" s="214" t="s">
        <v>983</v>
      </c>
      <c r="B1244" s="203">
        <f>SUM(B1245:B1247)</f>
        <v>0</v>
      </c>
    </row>
    <row r="1245" spans="1:2" ht="13.5">
      <c r="A1245" s="214" t="s">
        <v>984</v>
      </c>
      <c r="B1245" s="203"/>
    </row>
    <row r="1246" spans="1:2" ht="13.5">
      <c r="A1246" s="214" t="s">
        <v>985</v>
      </c>
      <c r="B1246" s="203"/>
    </row>
    <row r="1247" spans="1:2" ht="13.5">
      <c r="A1247" s="214" t="s">
        <v>986</v>
      </c>
      <c r="B1247" s="203"/>
    </row>
    <row r="1248" spans="1:2" ht="13.5">
      <c r="A1248" s="214" t="s">
        <v>987</v>
      </c>
      <c r="B1248" s="203">
        <f>SUM(B1249:B1253)</f>
        <v>0</v>
      </c>
    </row>
    <row r="1249" spans="1:2" ht="13.5">
      <c r="A1249" s="214" t="s">
        <v>988</v>
      </c>
      <c r="B1249" s="203"/>
    </row>
    <row r="1250" spans="1:2" ht="13.5">
      <c r="A1250" s="214" t="s">
        <v>989</v>
      </c>
      <c r="B1250" s="203"/>
    </row>
    <row r="1251" spans="1:2" ht="13.5">
      <c r="A1251" s="214" t="s">
        <v>990</v>
      </c>
      <c r="B1251" s="203"/>
    </row>
    <row r="1252" spans="1:2" ht="13.5">
      <c r="A1252" s="214" t="s">
        <v>991</v>
      </c>
      <c r="B1252" s="203"/>
    </row>
    <row r="1253" spans="1:2" ht="13.5">
      <c r="A1253" s="214" t="s">
        <v>992</v>
      </c>
      <c r="B1253" s="203"/>
    </row>
    <row r="1254" spans="1:2" ht="13.5">
      <c r="A1254" s="214" t="s">
        <v>993</v>
      </c>
      <c r="B1254" s="203"/>
    </row>
    <row r="1255" spans="1:2" ht="13.5">
      <c r="A1255" s="214" t="s">
        <v>994</v>
      </c>
      <c r="B1255" s="203">
        <v>2500</v>
      </c>
    </row>
    <row r="1256" spans="1:2" ht="13.5">
      <c r="A1256" s="214" t="s">
        <v>995</v>
      </c>
      <c r="B1256" s="203">
        <f>SUM(B1257:B1257)</f>
        <v>19813</v>
      </c>
    </row>
    <row r="1257" spans="1:2" ht="13.5">
      <c r="A1257" s="214" t="s">
        <v>996</v>
      </c>
      <c r="B1257" s="203">
        <f>SUM(B1258:B1261)</f>
        <v>19813</v>
      </c>
    </row>
    <row r="1258" spans="1:2" ht="13.5">
      <c r="A1258" s="214" t="s">
        <v>997</v>
      </c>
      <c r="B1258" s="203">
        <v>19813</v>
      </c>
    </row>
    <row r="1259" spans="1:2" ht="13.5">
      <c r="A1259" s="214" t="s">
        <v>998</v>
      </c>
      <c r="B1259" s="203"/>
    </row>
    <row r="1260" spans="1:2" ht="13.5">
      <c r="A1260" s="214" t="s">
        <v>999</v>
      </c>
      <c r="B1260" s="203"/>
    </row>
    <row r="1261" spans="1:2" ht="13.5">
      <c r="A1261" s="214" t="s">
        <v>1000</v>
      </c>
      <c r="B1261" s="203"/>
    </row>
    <row r="1262" spans="1:2" ht="13.5">
      <c r="A1262" s="203" t="s">
        <v>1001</v>
      </c>
      <c r="B1262" s="203">
        <f>SUM(B1263:B1263)</f>
        <v>0</v>
      </c>
    </row>
    <row r="1263" spans="1:2" ht="13.5">
      <c r="A1263" s="203" t="s">
        <v>1002</v>
      </c>
      <c r="B1263" s="203"/>
    </row>
    <row r="1264" spans="1:2" ht="14.25">
      <c r="A1264" s="203" t="s">
        <v>1003</v>
      </c>
      <c r="B1264" s="216">
        <f>SUM(B1265,B1266)</f>
        <v>0</v>
      </c>
    </row>
    <row r="1265" spans="1:2" ht="14.25">
      <c r="A1265" s="203" t="s">
        <v>1004</v>
      </c>
      <c r="B1265" s="216"/>
    </row>
    <row r="1266" spans="1:2" ht="14.25">
      <c r="A1266" s="203" t="s">
        <v>851</v>
      </c>
      <c r="B1266" s="216"/>
    </row>
    <row r="1267" spans="1:2" ht="14.25">
      <c r="A1267" s="217"/>
      <c r="B1267" s="216"/>
    </row>
    <row r="1268" spans="1:2" ht="14.25">
      <c r="A1268" s="217"/>
      <c r="B1268" s="216"/>
    </row>
    <row r="1269" spans="1:2" ht="14.25">
      <c r="A1269" s="218" t="s">
        <v>1005</v>
      </c>
      <c r="B1269" s="219">
        <f>SUM(B5,B240,B243,B255,B346,B399,B453,B510,B631,B703,B776,B795,B906,B970,B1036,B1056,B1071,B1081,B1125,B1145,B1198,B1255,B1256,B1262,B1264)</f>
        <v>260827</v>
      </c>
    </row>
  </sheetData>
  <sheetProtection/>
  <mergeCells count="1">
    <mergeCell ref="A2:B2"/>
  </mergeCells>
  <printOptions horizontalCentered="1"/>
  <pageMargins left="0.31" right="0.31" top="0.35" bottom="0.35" header="0.31" footer="0.31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="68" zoomScaleNormal="68" zoomScaleSheetLayoutView="100" workbookViewId="0" topLeftCell="A1">
      <selection activeCell="J10" sqref="J10"/>
    </sheetView>
  </sheetViews>
  <sheetFormatPr defaultColWidth="9.00390625" defaultRowHeight="13.5"/>
  <cols>
    <col min="1" max="1" width="39.00390625" style="167" customWidth="1"/>
    <col min="2" max="2" width="15.125" style="168" customWidth="1"/>
    <col min="3" max="3" width="34.75390625" style="167" customWidth="1"/>
    <col min="4" max="4" width="15.00390625" style="168" customWidth="1"/>
    <col min="5" max="16384" width="9.00390625" style="167" customWidth="1"/>
  </cols>
  <sheetData>
    <row r="1" spans="1:3" s="1" customFormat="1" ht="27" customHeight="1">
      <c r="A1" s="169" t="s">
        <v>1006</v>
      </c>
      <c r="B1" s="170"/>
      <c r="C1" s="170"/>
    </row>
    <row r="2" spans="1:4" ht="39" customHeight="1">
      <c r="A2" s="171" t="s">
        <v>1007</v>
      </c>
      <c r="B2" s="171"/>
      <c r="C2" s="171"/>
      <c r="D2" s="171"/>
    </row>
    <row r="3" spans="1:4" ht="28.5" customHeight="1">
      <c r="A3" s="172"/>
      <c r="B3" s="173"/>
      <c r="C3" s="172"/>
      <c r="D3" s="174" t="s">
        <v>2</v>
      </c>
    </row>
    <row r="4" spans="1:4" s="1" customFormat="1" ht="39" customHeight="1">
      <c r="A4" s="175" t="s">
        <v>1008</v>
      </c>
      <c r="B4" s="176" t="s">
        <v>4</v>
      </c>
      <c r="C4" s="177" t="s">
        <v>1009</v>
      </c>
      <c r="D4" s="177" t="s">
        <v>4</v>
      </c>
    </row>
    <row r="5" spans="1:4" s="4" customFormat="1" ht="45" customHeight="1">
      <c r="A5" s="178" t="s">
        <v>1010</v>
      </c>
      <c r="B5" s="179">
        <v>54600</v>
      </c>
      <c r="C5" s="180" t="s">
        <v>1011</v>
      </c>
      <c r="D5" s="179">
        <v>260827</v>
      </c>
    </row>
    <row r="6" spans="1:4" s="1" customFormat="1" ht="45" customHeight="1">
      <c r="A6" s="178" t="s">
        <v>1012</v>
      </c>
      <c r="B6" s="179">
        <v>236491</v>
      </c>
      <c r="C6" s="180" t="s">
        <v>1013</v>
      </c>
      <c r="D6" s="179">
        <v>30264</v>
      </c>
    </row>
    <row r="7" spans="1:4" s="1" customFormat="1" ht="45" customHeight="1">
      <c r="A7" s="178" t="s">
        <v>1014</v>
      </c>
      <c r="B7" s="179">
        <v>235594</v>
      </c>
      <c r="C7" s="180" t="s">
        <v>1015</v>
      </c>
      <c r="D7" s="179">
        <v>16010</v>
      </c>
    </row>
    <row r="8" spans="1:4" s="1" customFormat="1" ht="45" customHeight="1">
      <c r="A8" s="181" t="s">
        <v>1016</v>
      </c>
      <c r="B8" s="182">
        <v>7826</v>
      </c>
      <c r="C8" s="183" t="s">
        <v>1017</v>
      </c>
      <c r="D8" s="182"/>
    </row>
    <row r="9" spans="1:4" s="1" customFormat="1" ht="45" customHeight="1">
      <c r="A9" s="181" t="s">
        <v>1018</v>
      </c>
      <c r="B9" s="182">
        <v>201038</v>
      </c>
      <c r="C9" s="183" t="s">
        <v>1019</v>
      </c>
      <c r="D9" s="182">
        <v>16010</v>
      </c>
    </row>
    <row r="10" spans="1:4" s="1" customFormat="1" ht="45" customHeight="1">
      <c r="A10" s="181" t="s">
        <v>1020</v>
      </c>
      <c r="B10" s="182">
        <v>8730</v>
      </c>
      <c r="C10" s="184" t="s">
        <v>1021</v>
      </c>
      <c r="D10" s="182"/>
    </row>
    <row r="11" spans="1:4" ht="45" customHeight="1">
      <c r="A11" s="178" t="s">
        <v>1022</v>
      </c>
      <c r="B11" s="179"/>
      <c r="C11" s="180" t="s">
        <v>1023</v>
      </c>
      <c r="D11" s="179">
        <v>14254</v>
      </c>
    </row>
    <row r="12" spans="1:4" ht="45" customHeight="1">
      <c r="A12" s="178" t="s">
        <v>1024</v>
      </c>
      <c r="B12" s="179"/>
      <c r="C12" s="180" t="s">
        <v>1025</v>
      </c>
      <c r="D12" s="179"/>
    </row>
    <row r="13" spans="1:4" ht="45" customHeight="1">
      <c r="A13" s="178" t="s">
        <v>1026</v>
      </c>
      <c r="B13" s="179"/>
      <c r="C13" s="180" t="s">
        <v>1027</v>
      </c>
      <c r="D13" s="185"/>
    </row>
    <row r="14" spans="1:4" ht="45" customHeight="1">
      <c r="A14" s="178" t="s">
        <v>1028</v>
      </c>
      <c r="B14" s="179"/>
      <c r="C14" s="186" t="s">
        <v>1029</v>
      </c>
      <c r="D14" s="179"/>
    </row>
    <row r="15" spans="1:4" ht="45" customHeight="1">
      <c r="A15" s="178" t="s">
        <v>1030</v>
      </c>
      <c r="B15" s="179">
        <v>876</v>
      </c>
      <c r="C15" s="187" t="s">
        <v>1031</v>
      </c>
      <c r="D15" s="179"/>
    </row>
    <row r="16" spans="1:4" ht="45" customHeight="1">
      <c r="A16" s="188" t="s">
        <v>1032</v>
      </c>
      <c r="B16" s="179">
        <v>21</v>
      </c>
      <c r="C16" s="189" t="s">
        <v>1033</v>
      </c>
      <c r="D16" s="179"/>
    </row>
    <row r="17" spans="1:4" ht="45" customHeight="1">
      <c r="A17" s="190" t="s">
        <v>1034</v>
      </c>
      <c r="B17" s="182"/>
      <c r="C17" s="187" t="s">
        <v>1035</v>
      </c>
      <c r="D17" s="179"/>
    </row>
    <row r="18" spans="1:4" ht="45" customHeight="1">
      <c r="A18" s="190" t="s">
        <v>1036</v>
      </c>
      <c r="B18" s="191"/>
      <c r="C18" s="192"/>
      <c r="D18" s="179"/>
    </row>
    <row r="19" spans="1:4" ht="45" customHeight="1">
      <c r="A19" s="190" t="s">
        <v>1037</v>
      </c>
      <c r="B19" s="182">
        <v>21</v>
      </c>
      <c r="C19" s="180"/>
      <c r="D19" s="179"/>
    </row>
    <row r="20" spans="1:4" ht="45" customHeight="1">
      <c r="A20" s="190" t="s">
        <v>1038</v>
      </c>
      <c r="B20" s="179"/>
      <c r="C20" s="180"/>
      <c r="D20" s="179"/>
    </row>
    <row r="21" spans="1:4" ht="45" customHeight="1">
      <c r="A21" s="193" t="s">
        <v>1039</v>
      </c>
      <c r="B21" s="179">
        <v>291091</v>
      </c>
      <c r="C21" s="194" t="s">
        <v>1040</v>
      </c>
      <c r="D21" s="179">
        <f>SUM(D5:D6)</f>
        <v>291091</v>
      </c>
    </row>
    <row r="22" ht="14.25">
      <c r="D22" s="195"/>
    </row>
  </sheetData>
  <sheetProtection/>
  <mergeCells count="1">
    <mergeCell ref="A2:D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zoomScale="82" zoomScaleNormal="82" zoomScaleSheetLayoutView="100" workbookViewId="0" topLeftCell="A1">
      <selection activeCell="D42" sqref="D42"/>
    </sheetView>
  </sheetViews>
  <sheetFormatPr defaultColWidth="9.00390625" defaultRowHeight="13.5"/>
  <cols>
    <col min="1" max="1" width="42.375" style="154" customWidth="1"/>
    <col min="2" max="2" width="34.00390625" style="155" customWidth="1"/>
    <col min="3" max="16384" width="9.00390625" style="155" customWidth="1"/>
  </cols>
  <sheetData>
    <row r="1" ht="23.25" customHeight="1">
      <c r="A1" s="156" t="s">
        <v>1041</v>
      </c>
    </row>
    <row r="2" spans="1:2" ht="37.5" customHeight="1">
      <c r="A2" s="157" t="s">
        <v>1042</v>
      </c>
      <c r="B2" s="157"/>
    </row>
    <row r="3" spans="1:2" ht="20.25" customHeight="1">
      <c r="A3" s="158"/>
      <c r="B3" s="159" t="s">
        <v>2</v>
      </c>
    </row>
    <row r="4" spans="1:2" ht="28.5" customHeight="1">
      <c r="A4" s="160" t="s">
        <v>1043</v>
      </c>
      <c r="B4" s="161" t="s">
        <v>4</v>
      </c>
    </row>
    <row r="5" spans="1:2" ht="18.75" customHeight="1">
      <c r="A5" s="162" t="s">
        <v>1044</v>
      </c>
      <c r="B5" s="163">
        <f>B6+B17+B38</f>
        <v>138537</v>
      </c>
    </row>
    <row r="6" spans="1:2" ht="18.75" customHeight="1">
      <c r="A6" s="164" t="s">
        <v>1045</v>
      </c>
      <c r="B6" s="163">
        <f>SUM(B7:B16)</f>
        <v>96937</v>
      </c>
    </row>
    <row r="7" spans="1:2" ht="18.75" customHeight="1">
      <c r="A7" s="165" t="s">
        <v>1046</v>
      </c>
      <c r="B7" s="166">
        <v>41282</v>
      </c>
    </row>
    <row r="8" spans="1:2" ht="18.75" customHeight="1">
      <c r="A8" s="165" t="s">
        <v>1047</v>
      </c>
      <c r="B8" s="166">
        <v>15406</v>
      </c>
    </row>
    <row r="9" spans="1:2" ht="18.75" customHeight="1">
      <c r="A9" s="165" t="s">
        <v>1048</v>
      </c>
      <c r="B9" s="166">
        <v>898</v>
      </c>
    </row>
    <row r="10" spans="1:2" ht="18.75" customHeight="1">
      <c r="A10" s="165" t="s">
        <v>1049</v>
      </c>
      <c r="B10" s="166">
        <v>4753</v>
      </c>
    </row>
    <row r="11" spans="1:2" ht="18.75" customHeight="1">
      <c r="A11" s="165" t="s">
        <v>1050</v>
      </c>
      <c r="B11" s="166">
        <v>113</v>
      </c>
    </row>
    <row r="12" spans="1:2" ht="18.75" customHeight="1">
      <c r="A12" s="165" t="s">
        <v>1051</v>
      </c>
      <c r="B12" s="166">
        <v>829</v>
      </c>
    </row>
    <row r="13" spans="1:2" ht="18.75" customHeight="1">
      <c r="A13" s="165" t="s">
        <v>1052</v>
      </c>
      <c r="B13" s="166">
        <v>18341</v>
      </c>
    </row>
    <row r="14" spans="1:2" ht="18.75" customHeight="1">
      <c r="A14" s="165" t="s">
        <v>1053</v>
      </c>
      <c r="B14" s="166">
        <v>12003</v>
      </c>
    </row>
    <row r="15" spans="1:2" ht="18.75" customHeight="1">
      <c r="A15" s="165" t="s">
        <v>1054</v>
      </c>
      <c r="B15" s="166">
        <v>158</v>
      </c>
    </row>
    <row r="16" spans="1:2" ht="18.75" customHeight="1">
      <c r="A16" s="165" t="s">
        <v>1055</v>
      </c>
      <c r="B16" s="166">
        <v>3154</v>
      </c>
    </row>
    <row r="17" spans="1:2" ht="18.75" customHeight="1">
      <c r="A17" s="164" t="s">
        <v>1056</v>
      </c>
      <c r="B17" s="163">
        <f>SUM(B18:B37)</f>
        <v>19328</v>
      </c>
    </row>
    <row r="18" spans="1:2" ht="18.75" customHeight="1">
      <c r="A18" s="165" t="s">
        <v>1057</v>
      </c>
      <c r="B18" s="166">
        <v>9303</v>
      </c>
    </row>
    <row r="19" spans="1:2" ht="18.75" customHeight="1">
      <c r="A19" s="165" t="s">
        <v>1058</v>
      </c>
      <c r="B19" s="166">
        <v>456</v>
      </c>
    </row>
    <row r="20" spans="1:2" ht="18.75" customHeight="1">
      <c r="A20" s="165" t="s">
        <v>1059</v>
      </c>
      <c r="B20" s="166">
        <v>21</v>
      </c>
    </row>
    <row r="21" spans="1:2" ht="18.75" customHeight="1">
      <c r="A21" s="165" t="s">
        <v>1060</v>
      </c>
      <c r="B21" s="166">
        <v>3</v>
      </c>
    </row>
    <row r="22" spans="1:2" ht="18.75" customHeight="1">
      <c r="A22" s="165" t="s">
        <v>1061</v>
      </c>
      <c r="B22" s="166">
        <v>524</v>
      </c>
    </row>
    <row r="23" spans="1:2" ht="18.75" customHeight="1">
      <c r="A23" s="165" t="s">
        <v>1062</v>
      </c>
      <c r="B23" s="166">
        <v>1001</v>
      </c>
    </row>
    <row r="24" spans="1:2" ht="18.75" customHeight="1">
      <c r="A24" s="165" t="s">
        <v>1063</v>
      </c>
      <c r="B24" s="166">
        <v>520</v>
      </c>
    </row>
    <row r="25" spans="1:2" ht="18.75" customHeight="1">
      <c r="A25" s="165" t="s">
        <v>1064</v>
      </c>
      <c r="B25" s="166">
        <v>54</v>
      </c>
    </row>
    <row r="26" spans="1:2" ht="18.75" customHeight="1">
      <c r="A26" s="165" t="s">
        <v>1065</v>
      </c>
      <c r="B26" s="166">
        <v>2338</v>
      </c>
    </row>
    <row r="27" spans="1:2" ht="18.75" customHeight="1">
      <c r="A27" s="165" t="s">
        <v>1066</v>
      </c>
      <c r="B27" s="166">
        <v>730</v>
      </c>
    </row>
    <row r="28" spans="1:2" ht="18.75" customHeight="1">
      <c r="A28" s="165" t="s">
        <v>1067</v>
      </c>
      <c r="B28" s="166">
        <v>19</v>
      </c>
    </row>
    <row r="29" spans="1:2" ht="18.75" customHeight="1">
      <c r="A29" s="165" t="s">
        <v>1068</v>
      </c>
      <c r="B29" s="166">
        <v>294</v>
      </c>
    </row>
    <row r="30" spans="1:2" ht="18.75" customHeight="1">
      <c r="A30" s="165" t="s">
        <v>1069</v>
      </c>
      <c r="B30" s="166">
        <v>469</v>
      </c>
    </row>
    <row r="31" spans="1:2" ht="18.75" customHeight="1">
      <c r="A31" s="165" t="s">
        <v>1070</v>
      </c>
      <c r="B31" s="166">
        <v>381</v>
      </c>
    </row>
    <row r="32" spans="1:2" ht="18.75" customHeight="1">
      <c r="A32" s="165" t="s">
        <v>1071</v>
      </c>
      <c r="B32" s="166">
        <v>13</v>
      </c>
    </row>
    <row r="33" spans="1:2" ht="18.75" customHeight="1">
      <c r="A33" s="165" t="s">
        <v>1072</v>
      </c>
      <c r="B33" s="166">
        <v>621</v>
      </c>
    </row>
    <row r="34" spans="1:2" ht="18.75" customHeight="1">
      <c r="A34" s="165" t="s">
        <v>1073</v>
      </c>
      <c r="B34" s="166">
        <v>254</v>
      </c>
    </row>
    <row r="35" spans="1:2" ht="18.75" customHeight="1">
      <c r="A35" s="165" t="s">
        <v>1074</v>
      </c>
      <c r="B35" s="166">
        <v>747</v>
      </c>
    </row>
    <row r="36" spans="1:2" ht="18.75" customHeight="1">
      <c r="A36" s="165" t="s">
        <v>1075</v>
      </c>
      <c r="B36" s="166">
        <v>814</v>
      </c>
    </row>
    <row r="37" spans="1:2" ht="18.75" customHeight="1">
      <c r="A37" s="165" t="s">
        <v>1076</v>
      </c>
      <c r="B37" s="166">
        <v>766</v>
      </c>
    </row>
    <row r="38" spans="1:2" ht="18.75" customHeight="1">
      <c r="A38" s="164" t="s">
        <v>1077</v>
      </c>
      <c r="B38" s="163">
        <f>SUM(B39:B45)</f>
        <v>22272</v>
      </c>
    </row>
    <row r="39" spans="1:2" ht="18.75" customHeight="1">
      <c r="A39" s="165" t="s">
        <v>1078</v>
      </c>
      <c r="B39" s="166">
        <v>359</v>
      </c>
    </row>
    <row r="40" spans="1:2" ht="18.75" customHeight="1">
      <c r="A40" s="165" t="s">
        <v>1079</v>
      </c>
      <c r="B40" s="166">
        <v>50</v>
      </c>
    </row>
    <row r="41" spans="1:2" ht="18.75" customHeight="1">
      <c r="A41" s="165" t="s">
        <v>1080</v>
      </c>
      <c r="B41" s="166">
        <v>9970</v>
      </c>
    </row>
    <row r="42" spans="1:2" ht="18.75" customHeight="1">
      <c r="A42" s="165" t="s">
        <v>1081</v>
      </c>
      <c r="B42" s="166">
        <v>1435</v>
      </c>
    </row>
    <row r="43" spans="1:2" ht="18.75" customHeight="1">
      <c r="A43" s="165" t="s">
        <v>1082</v>
      </c>
      <c r="B43" s="166">
        <v>13</v>
      </c>
    </row>
    <row r="44" spans="1:2" ht="18.75" customHeight="1">
      <c r="A44" s="165" t="s">
        <v>1083</v>
      </c>
      <c r="B44" s="166">
        <v>7717</v>
      </c>
    </row>
    <row r="45" spans="1:2" ht="18.75" customHeight="1">
      <c r="A45" s="165" t="s">
        <v>1084</v>
      </c>
      <c r="B45" s="166">
        <v>2728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zoomScale="73" zoomScaleNormal="73" zoomScaleSheetLayoutView="100" workbookViewId="0" topLeftCell="A1">
      <selection activeCell="D15" sqref="D15"/>
    </sheetView>
  </sheetViews>
  <sheetFormatPr defaultColWidth="43.875" defaultRowHeight="13.5"/>
  <cols>
    <col min="1" max="1" width="54.625" style="143" customWidth="1"/>
    <col min="2" max="2" width="34.375" style="143" customWidth="1"/>
    <col min="3" max="16384" width="43.875" style="143" customWidth="1"/>
  </cols>
  <sheetData>
    <row r="1" spans="1:2" s="83" customFormat="1" ht="27" customHeight="1">
      <c r="A1" s="144" t="s">
        <v>1085</v>
      </c>
      <c r="B1" s="145"/>
    </row>
    <row r="2" spans="1:2" ht="45" customHeight="1">
      <c r="A2" s="129" t="s">
        <v>1086</v>
      </c>
      <c r="B2" s="129"/>
    </row>
    <row r="3" s="141" customFormat="1" ht="23.25" customHeight="1">
      <c r="B3" s="146" t="s">
        <v>2</v>
      </c>
    </row>
    <row r="4" spans="1:2" s="141" customFormat="1" ht="37.5" customHeight="1">
      <c r="A4" s="147" t="s">
        <v>1087</v>
      </c>
      <c r="B4" s="148" t="s">
        <v>4</v>
      </c>
    </row>
    <row r="5" spans="1:2" s="141" customFormat="1" ht="37.5" customHeight="1">
      <c r="A5" s="149" t="s">
        <v>1088</v>
      </c>
      <c r="B5" s="150"/>
    </row>
    <row r="6" spans="1:2" s="141" customFormat="1" ht="37.5" customHeight="1">
      <c r="A6" s="149" t="s">
        <v>1089</v>
      </c>
      <c r="B6" s="151"/>
    </row>
    <row r="7" spans="1:2" s="141" customFormat="1" ht="37.5" customHeight="1">
      <c r="A7" s="149" t="s">
        <v>1090</v>
      </c>
      <c r="B7" s="151"/>
    </row>
    <row r="8" spans="1:2" s="142" customFormat="1" ht="37.5" customHeight="1">
      <c r="A8" s="149" t="s">
        <v>1091</v>
      </c>
      <c r="B8" s="151"/>
    </row>
    <row r="9" spans="1:2" s="141" customFormat="1" ht="37.5" customHeight="1">
      <c r="A9" s="149" t="s">
        <v>1092</v>
      </c>
      <c r="B9" s="151"/>
    </row>
    <row r="10" spans="1:2" s="141" customFormat="1" ht="37.5" customHeight="1">
      <c r="A10" s="149" t="s">
        <v>1093</v>
      </c>
      <c r="B10" s="151">
        <v>2000</v>
      </c>
    </row>
    <row r="11" spans="1:2" s="141" customFormat="1" ht="37.5" customHeight="1">
      <c r="A11" s="149" t="s">
        <v>1094</v>
      </c>
      <c r="B11" s="151">
        <v>120</v>
      </c>
    </row>
    <row r="12" spans="1:2" s="141" customFormat="1" ht="37.5" customHeight="1">
      <c r="A12" s="149" t="s">
        <v>1095</v>
      </c>
      <c r="B12" s="151">
        <v>37880</v>
      </c>
    </row>
    <row r="13" spans="1:2" s="141" customFormat="1" ht="37.5" customHeight="1">
      <c r="A13" s="149" t="s">
        <v>1096</v>
      </c>
      <c r="B13" s="151"/>
    </row>
    <row r="14" spans="1:2" s="141" customFormat="1" ht="37.5" customHeight="1">
      <c r="A14" s="149" t="s">
        <v>1097</v>
      </c>
      <c r="B14" s="151"/>
    </row>
    <row r="15" spans="1:2" s="141" customFormat="1" ht="37.5" customHeight="1">
      <c r="A15" s="149" t="s">
        <v>1098</v>
      </c>
      <c r="B15" s="151"/>
    </row>
    <row r="16" spans="1:2" s="141" customFormat="1" ht="37.5" customHeight="1">
      <c r="A16" s="149" t="s">
        <v>1099</v>
      </c>
      <c r="B16" s="151"/>
    </row>
    <row r="17" spans="1:2" s="141" customFormat="1" ht="37.5" customHeight="1">
      <c r="A17" s="149" t="s">
        <v>1100</v>
      </c>
      <c r="B17" s="151"/>
    </row>
    <row r="18" spans="1:2" s="141" customFormat="1" ht="37.5" customHeight="1">
      <c r="A18" s="149" t="s">
        <v>1101</v>
      </c>
      <c r="B18" s="151"/>
    </row>
    <row r="19" spans="1:2" s="141" customFormat="1" ht="37.5" customHeight="1">
      <c r="A19" s="149" t="s">
        <v>1102</v>
      </c>
      <c r="B19" s="151"/>
    </row>
    <row r="20" spans="1:2" s="141" customFormat="1" ht="37.5" customHeight="1">
      <c r="A20" s="149" t="s">
        <v>1103</v>
      </c>
      <c r="B20" s="151"/>
    </row>
    <row r="21" spans="1:2" s="141" customFormat="1" ht="37.5" customHeight="1">
      <c r="A21" s="149" t="s">
        <v>1104</v>
      </c>
      <c r="B21" s="151"/>
    </row>
    <row r="22" spans="1:2" s="141" customFormat="1" ht="37.5" customHeight="1">
      <c r="A22" s="152" t="s">
        <v>1105</v>
      </c>
      <c r="B22" s="153">
        <f>SUM(B5:B21)</f>
        <v>40000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="84" zoomScaleNormal="84" zoomScaleSheetLayoutView="100" workbookViewId="0" topLeftCell="A1">
      <selection activeCell="C19" sqref="C19"/>
    </sheetView>
  </sheetViews>
  <sheetFormatPr defaultColWidth="50.75390625" defaultRowHeight="13.5"/>
  <cols>
    <col min="1" max="1" width="66.50390625" style="127" customWidth="1"/>
    <col min="2" max="2" width="33.50390625" style="127" customWidth="1"/>
    <col min="3" max="16384" width="50.75390625" style="127" customWidth="1"/>
  </cols>
  <sheetData>
    <row r="1" spans="1:2" ht="14.25">
      <c r="A1" s="4" t="s">
        <v>1106</v>
      </c>
      <c r="B1" s="128"/>
    </row>
    <row r="2" spans="1:2" ht="36" customHeight="1">
      <c r="A2" s="129" t="s">
        <v>1107</v>
      </c>
      <c r="B2" s="129"/>
    </row>
    <row r="3" spans="1:2" ht="36" customHeight="1">
      <c r="A3" s="130"/>
      <c r="B3" s="131" t="s">
        <v>2</v>
      </c>
    </row>
    <row r="4" spans="1:2" ht="28.5" customHeight="1">
      <c r="A4" s="132" t="s">
        <v>1087</v>
      </c>
      <c r="B4" s="133" t="s">
        <v>4</v>
      </c>
    </row>
    <row r="5" spans="1:2" s="126" customFormat="1" ht="28.5" customHeight="1">
      <c r="A5" s="134" t="s">
        <v>1108</v>
      </c>
      <c r="B5" s="135"/>
    </row>
    <row r="6" spans="1:2" s="126" customFormat="1" ht="28.5" customHeight="1">
      <c r="A6" s="134" t="s">
        <v>1109</v>
      </c>
      <c r="B6" s="135">
        <v>116</v>
      </c>
    </row>
    <row r="7" spans="1:2" s="126" customFormat="1" ht="28.5" customHeight="1">
      <c r="A7" s="134" t="s">
        <v>1110</v>
      </c>
      <c r="B7" s="135"/>
    </row>
    <row r="8" spans="1:2" s="126" customFormat="1" ht="28.5" customHeight="1">
      <c r="A8" s="134" t="s">
        <v>1111</v>
      </c>
      <c r="B8" s="135">
        <v>35846</v>
      </c>
    </row>
    <row r="9" spans="1:2" ht="28.5" customHeight="1">
      <c r="A9" s="136" t="s">
        <v>1112</v>
      </c>
      <c r="B9" s="137">
        <v>33846</v>
      </c>
    </row>
    <row r="10" spans="1:2" ht="28.5" customHeight="1">
      <c r="A10" s="136" t="s">
        <v>1113</v>
      </c>
      <c r="B10" s="137"/>
    </row>
    <row r="11" spans="1:2" ht="28.5" customHeight="1">
      <c r="A11" s="136" t="s">
        <v>1114</v>
      </c>
      <c r="B11" s="137"/>
    </row>
    <row r="12" spans="1:2" ht="28.5" customHeight="1">
      <c r="A12" s="136" t="s">
        <v>1115</v>
      </c>
      <c r="B12" s="137"/>
    </row>
    <row r="13" spans="1:2" s="126" customFormat="1" ht="28.5" customHeight="1">
      <c r="A13" s="134" t="s">
        <v>1116</v>
      </c>
      <c r="B13" s="135"/>
    </row>
    <row r="14" spans="1:2" ht="28.5" customHeight="1">
      <c r="A14" s="136" t="s">
        <v>1117</v>
      </c>
      <c r="B14" s="137"/>
    </row>
    <row r="15" spans="1:2" s="126" customFormat="1" ht="28.5" customHeight="1">
      <c r="A15" s="134" t="s">
        <v>1118</v>
      </c>
      <c r="B15" s="138" t="s">
        <v>1119</v>
      </c>
    </row>
    <row r="16" spans="1:2" s="126" customFormat="1" ht="28.5" customHeight="1">
      <c r="A16" s="134" t="s">
        <v>1120</v>
      </c>
      <c r="B16" s="138"/>
    </row>
    <row r="17" spans="1:2" s="126" customFormat="1" ht="28.5" customHeight="1">
      <c r="A17" s="134" t="s">
        <v>1121</v>
      </c>
      <c r="B17" s="135"/>
    </row>
    <row r="18" spans="1:2" s="126" customFormat="1" ht="28.5" customHeight="1">
      <c r="A18" s="134" t="s">
        <v>1122</v>
      </c>
      <c r="B18" s="135">
        <v>4221</v>
      </c>
    </row>
    <row r="19" spans="1:2" ht="28.5" customHeight="1">
      <c r="A19" s="136" t="s">
        <v>1123</v>
      </c>
      <c r="B19" s="137"/>
    </row>
    <row r="20" spans="1:2" ht="28.5" customHeight="1">
      <c r="A20" s="139" t="s">
        <v>1005</v>
      </c>
      <c r="B20" s="140">
        <f>SUM(B5:B8,B13,B15:B18)</f>
        <v>40183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="82" zoomScaleNormal="82" zoomScaleSheetLayoutView="100" workbookViewId="0" topLeftCell="A1">
      <selection activeCell="B9" sqref="B9"/>
    </sheetView>
  </sheetViews>
  <sheetFormatPr defaultColWidth="27.375" defaultRowHeight="13.5"/>
  <cols>
    <col min="1" max="1" width="31.25390625" style="101" customWidth="1"/>
    <col min="2" max="2" width="20.625" style="102" customWidth="1"/>
    <col min="3" max="3" width="36.50390625" style="101" customWidth="1"/>
    <col min="4" max="4" width="21.125" style="102" customWidth="1"/>
    <col min="5" max="16384" width="27.375" style="101" customWidth="1"/>
  </cols>
  <sheetData>
    <row r="1" spans="1:4" s="100" customFormat="1" ht="30.75" customHeight="1">
      <c r="A1" s="103" t="s">
        <v>1124</v>
      </c>
      <c r="B1" s="104"/>
      <c r="C1" s="105"/>
      <c r="D1" s="106"/>
    </row>
    <row r="2" spans="1:4" ht="25.5">
      <c r="A2" s="107" t="s">
        <v>1125</v>
      </c>
      <c r="B2" s="107"/>
      <c r="C2" s="107"/>
      <c r="D2" s="107"/>
    </row>
    <row r="3" spans="1:4" ht="31.5" customHeight="1">
      <c r="A3" s="108"/>
      <c r="B3" s="109"/>
      <c r="C3" s="110"/>
      <c r="D3" s="111" t="s">
        <v>2</v>
      </c>
    </row>
    <row r="4" spans="1:4" ht="75.75" customHeight="1">
      <c r="A4" s="112" t="s">
        <v>1126</v>
      </c>
      <c r="B4" s="113" t="s">
        <v>4</v>
      </c>
      <c r="C4" s="112" t="s">
        <v>1127</v>
      </c>
      <c r="D4" s="113" t="s">
        <v>4</v>
      </c>
    </row>
    <row r="5" spans="1:4" ht="75.75" customHeight="1">
      <c r="A5" s="114" t="s">
        <v>1128</v>
      </c>
      <c r="B5" s="115">
        <v>40000</v>
      </c>
      <c r="C5" s="114" t="s">
        <v>1129</v>
      </c>
      <c r="D5" s="115">
        <v>40183</v>
      </c>
    </row>
    <row r="6" spans="1:4" ht="75.75" customHeight="1">
      <c r="A6" s="116" t="s">
        <v>1012</v>
      </c>
      <c r="B6" s="117">
        <v>183</v>
      </c>
      <c r="C6" s="116" t="s">
        <v>1013</v>
      </c>
      <c r="D6" s="117"/>
    </row>
    <row r="7" spans="1:4" ht="75.75" customHeight="1">
      <c r="A7" s="118" t="s">
        <v>1130</v>
      </c>
      <c r="B7" s="117">
        <v>183</v>
      </c>
      <c r="C7" s="118" t="s">
        <v>1131</v>
      </c>
      <c r="D7" s="117"/>
    </row>
    <row r="8" spans="1:4" ht="75.75" customHeight="1">
      <c r="A8" s="118" t="s">
        <v>1132</v>
      </c>
      <c r="B8" s="119"/>
      <c r="C8" s="118" t="s">
        <v>1133</v>
      </c>
      <c r="D8" s="120"/>
    </row>
    <row r="9" spans="1:4" ht="75.75" customHeight="1">
      <c r="A9" s="121" t="s">
        <v>1134</v>
      </c>
      <c r="B9" s="120"/>
      <c r="C9" s="118" t="s">
        <v>1135</v>
      </c>
      <c r="D9" s="117"/>
    </row>
    <row r="10" spans="1:4" ht="75.75" customHeight="1">
      <c r="A10" s="116" t="s">
        <v>1136</v>
      </c>
      <c r="B10" s="117"/>
      <c r="C10" s="116" t="s">
        <v>1137</v>
      </c>
      <c r="D10" s="117"/>
    </row>
    <row r="11" spans="1:4" ht="75.75" customHeight="1">
      <c r="A11" s="122" t="s">
        <v>1138</v>
      </c>
      <c r="B11" s="120"/>
      <c r="C11" s="123" t="s">
        <v>1139</v>
      </c>
      <c r="D11" s="120"/>
    </row>
    <row r="12" spans="1:4" ht="75.75" customHeight="1">
      <c r="A12" s="116" t="s">
        <v>1140</v>
      </c>
      <c r="B12" s="117"/>
      <c r="C12" s="123"/>
      <c r="D12" s="120"/>
    </row>
    <row r="13" spans="1:4" ht="75.75" customHeight="1">
      <c r="A13" s="124" t="s">
        <v>1141</v>
      </c>
      <c r="B13" s="117">
        <f>SUM(B5:B6)</f>
        <v>40183</v>
      </c>
      <c r="C13" s="124" t="s">
        <v>1142</v>
      </c>
      <c r="D13" s="117">
        <v>40183</v>
      </c>
    </row>
    <row r="14" spans="1:4" ht="14.25">
      <c r="A14" s="125"/>
      <c r="B14" s="125"/>
      <c r="C14" s="125"/>
      <c r="D14" s="125"/>
    </row>
  </sheetData>
  <sheetProtection/>
  <mergeCells count="2">
    <mergeCell ref="A2:D2"/>
    <mergeCell ref="A14:D14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zoomScaleSheetLayoutView="100" workbookViewId="0" topLeftCell="A25">
      <selection activeCell="B43" sqref="B43"/>
    </sheetView>
  </sheetViews>
  <sheetFormatPr defaultColWidth="8.875" defaultRowHeight="13.5"/>
  <cols>
    <col min="1" max="1" width="56.50390625" style="85" customWidth="1"/>
    <col min="2" max="2" width="39.125" style="85" customWidth="1"/>
    <col min="3" max="16384" width="8.875" style="85" customWidth="1"/>
  </cols>
  <sheetData>
    <row r="1" s="83" customFormat="1" ht="25.5" customHeight="1">
      <c r="A1" s="86"/>
    </row>
    <row r="2" spans="1:2" ht="41.25" customHeight="1">
      <c r="A2" s="87" t="s">
        <v>1143</v>
      </c>
      <c r="B2" s="87"/>
    </row>
    <row r="3" spans="1:2" ht="30.75" customHeight="1">
      <c r="A3" s="54"/>
      <c r="B3" s="88" t="s">
        <v>2</v>
      </c>
    </row>
    <row r="4" spans="1:2" ht="19.5" customHeight="1">
      <c r="A4" s="56" t="s">
        <v>1144</v>
      </c>
      <c r="B4" s="89" t="s">
        <v>4</v>
      </c>
    </row>
    <row r="5" spans="1:2" ht="19.5" customHeight="1">
      <c r="A5" s="95" t="s">
        <v>1145</v>
      </c>
      <c r="B5" s="91">
        <v>70</v>
      </c>
    </row>
    <row r="6" spans="1:2" s="49" customFormat="1" ht="19.5" customHeight="1">
      <c r="A6" s="96" t="s">
        <v>1146</v>
      </c>
      <c r="B6" s="92"/>
    </row>
    <row r="7" spans="1:2" s="48" customFormat="1" ht="19.5" customHeight="1">
      <c r="A7" s="97" t="s">
        <v>1147</v>
      </c>
      <c r="B7" s="92"/>
    </row>
    <row r="8" spans="1:2" s="48" customFormat="1" ht="19.5" customHeight="1">
      <c r="A8" s="97" t="s">
        <v>1148</v>
      </c>
      <c r="B8" s="92"/>
    </row>
    <row r="9" spans="1:2" s="84" customFormat="1" ht="19.5" customHeight="1">
      <c r="A9" s="97" t="s">
        <v>1149</v>
      </c>
      <c r="B9" s="92"/>
    </row>
    <row r="10" spans="1:2" s="84" customFormat="1" ht="19.5" customHeight="1">
      <c r="A10" s="97" t="s">
        <v>1150</v>
      </c>
      <c r="B10" s="92"/>
    </row>
    <row r="11" spans="1:2" s="84" customFormat="1" ht="19.5" customHeight="1">
      <c r="A11" s="97" t="s">
        <v>1151</v>
      </c>
      <c r="B11" s="92"/>
    </row>
    <row r="12" spans="1:2" s="84" customFormat="1" ht="19.5" customHeight="1">
      <c r="A12" s="97" t="s">
        <v>1152</v>
      </c>
      <c r="B12" s="92">
        <v>18</v>
      </c>
    </row>
    <row r="13" spans="1:2" s="84" customFormat="1" ht="19.5" customHeight="1">
      <c r="A13" s="97" t="s">
        <v>1153</v>
      </c>
      <c r="B13" s="92"/>
    </row>
    <row r="14" spans="1:2" s="84" customFormat="1" ht="19.5" customHeight="1">
      <c r="A14" s="97" t="s">
        <v>1154</v>
      </c>
      <c r="B14" s="92"/>
    </row>
    <row r="15" spans="1:2" s="49" customFormat="1" ht="19.5" customHeight="1">
      <c r="A15" s="98" t="s">
        <v>1155</v>
      </c>
      <c r="B15" s="92"/>
    </row>
    <row r="16" spans="1:2" ht="19.5" customHeight="1">
      <c r="A16" s="96" t="s">
        <v>1156</v>
      </c>
      <c r="B16" s="92"/>
    </row>
    <row r="17" spans="1:2" ht="19.5" customHeight="1">
      <c r="A17" s="96" t="s">
        <v>1157</v>
      </c>
      <c r="B17" s="92"/>
    </row>
    <row r="18" spans="1:2" ht="19.5" customHeight="1">
      <c r="A18" s="96" t="s">
        <v>1158</v>
      </c>
      <c r="B18" s="92"/>
    </row>
    <row r="19" spans="1:2" ht="19.5" customHeight="1">
      <c r="A19" s="96" t="s">
        <v>1159</v>
      </c>
      <c r="B19" s="92"/>
    </row>
    <row r="20" spans="1:2" ht="19.5" customHeight="1">
      <c r="A20" s="80" t="s">
        <v>1160</v>
      </c>
      <c r="B20" s="92"/>
    </row>
    <row r="21" spans="1:2" ht="19.5" customHeight="1">
      <c r="A21" s="80" t="s">
        <v>1161</v>
      </c>
      <c r="B21" s="92"/>
    </row>
    <row r="22" spans="1:2" ht="19.5" customHeight="1">
      <c r="A22" s="96" t="s">
        <v>1162</v>
      </c>
      <c r="B22" s="92">
        <v>52</v>
      </c>
    </row>
    <row r="23" spans="1:2" ht="19.5" customHeight="1">
      <c r="A23" s="95" t="s">
        <v>1163</v>
      </c>
      <c r="B23" s="91"/>
    </row>
    <row r="24" spans="1:2" ht="19.5" customHeight="1">
      <c r="A24" s="96" t="s">
        <v>1164</v>
      </c>
      <c r="B24" s="92"/>
    </row>
    <row r="25" spans="1:2" ht="19.5" customHeight="1">
      <c r="A25" s="96" t="s">
        <v>1165</v>
      </c>
      <c r="B25" s="92"/>
    </row>
    <row r="26" spans="1:2" ht="19.5" customHeight="1">
      <c r="A26" s="80" t="s">
        <v>1166</v>
      </c>
      <c r="B26" s="92"/>
    </row>
    <row r="27" spans="1:2" ht="19.5" customHeight="1">
      <c r="A27" s="96" t="s">
        <v>1167</v>
      </c>
      <c r="B27" s="92"/>
    </row>
    <row r="28" spans="1:2" ht="19.5" customHeight="1">
      <c r="A28" s="95" t="s">
        <v>1168</v>
      </c>
      <c r="B28" s="91"/>
    </row>
    <row r="29" spans="1:2" ht="19.5" customHeight="1">
      <c r="A29" s="96" t="s">
        <v>1169</v>
      </c>
      <c r="B29" s="92"/>
    </row>
    <row r="30" spans="1:2" ht="19.5" customHeight="1">
      <c r="A30" s="96" t="s">
        <v>1170</v>
      </c>
      <c r="B30" s="92"/>
    </row>
    <row r="31" spans="1:2" ht="19.5" customHeight="1">
      <c r="A31" s="96" t="s">
        <v>1171</v>
      </c>
      <c r="B31" s="92"/>
    </row>
    <row r="32" spans="1:2" ht="19.5" customHeight="1">
      <c r="A32" s="95" t="s">
        <v>1172</v>
      </c>
      <c r="B32" s="91"/>
    </row>
    <row r="33" spans="1:2" ht="19.5" customHeight="1">
      <c r="A33" s="80" t="s">
        <v>1173</v>
      </c>
      <c r="B33" s="91"/>
    </row>
    <row r="34" spans="1:2" ht="19.5" customHeight="1">
      <c r="A34" s="96" t="s">
        <v>1174</v>
      </c>
      <c r="B34" s="92"/>
    </row>
    <row r="35" spans="1:2" ht="19.5" customHeight="1">
      <c r="A35" s="95" t="s">
        <v>1175</v>
      </c>
      <c r="B35" s="91"/>
    </row>
    <row r="36" spans="1:2" ht="19.5" customHeight="1">
      <c r="A36" s="96" t="s">
        <v>1176</v>
      </c>
      <c r="B36" s="92"/>
    </row>
    <row r="37" spans="1:2" ht="19.5" customHeight="1">
      <c r="A37" s="96"/>
      <c r="B37" s="92"/>
    </row>
    <row r="38" spans="1:2" ht="19.5" customHeight="1">
      <c r="A38" s="99" t="s">
        <v>1177</v>
      </c>
      <c r="B38" s="91">
        <v>70</v>
      </c>
    </row>
    <row r="39" spans="1:2" ht="19.5" customHeight="1">
      <c r="A39" s="82" t="s">
        <v>1178</v>
      </c>
      <c r="B39" s="91"/>
    </row>
    <row r="40" spans="1:2" ht="19.5" customHeight="1">
      <c r="A40" s="99" t="s">
        <v>1179</v>
      </c>
      <c r="B40" s="91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="85" zoomScaleNormal="85" zoomScaleSheetLayoutView="100" workbookViewId="0" topLeftCell="A1">
      <selection activeCell="D30" sqref="D30"/>
    </sheetView>
  </sheetViews>
  <sheetFormatPr defaultColWidth="8.875" defaultRowHeight="13.5"/>
  <cols>
    <col min="1" max="1" width="65.00390625" style="85" customWidth="1"/>
    <col min="2" max="2" width="43.25390625" style="85" customWidth="1"/>
    <col min="3" max="16384" width="8.875" style="85" customWidth="1"/>
  </cols>
  <sheetData>
    <row r="1" s="83" customFormat="1" ht="25.5" customHeight="1">
      <c r="A1" s="86" t="s">
        <v>1180</v>
      </c>
    </row>
    <row r="2" spans="1:2" ht="41.25" customHeight="1">
      <c r="A2" s="87" t="s">
        <v>1181</v>
      </c>
      <c r="B2" s="87"/>
    </row>
    <row r="3" spans="1:2" ht="30.75" customHeight="1">
      <c r="A3" s="54"/>
      <c r="B3" s="88" t="s">
        <v>2</v>
      </c>
    </row>
    <row r="4" spans="1:2" ht="31.5" customHeight="1">
      <c r="A4" s="56" t="s">
        <v>1144</v>
      </c>
      <c r="B4" s="89" t="s">
        <v>4</v>
      </c>
    </row>
    <row r="5" spans="1:2" ht="31.5" customHeight="1">
      <c r="A5" s="90" t="s">
        <v>1182</v>
      </c>
      <c r="B5" s="91">
        <v>49</v>
      </c>
    </row>
    <row r="6" spans="1:2" s="49" customFormat="1" ht="31.5" customHeight="1">
      <c r="A6" s="62" t="s">
        <v>1183</v>
      </c>
      <c r="B6" s="92">
        <v>49</v>
      </c>
    </row>
    <row r="7" spans="1:2" s="48" customFormat="1" ht="31.5" customHeight="1">
      <c r="A7" s="62" t="s">
        <v>1184</v>
      </c>
      <c r="B7" s="92"/>
    </row>
    <row r="8" spans="1:2" s="48" customFormat="1" ht="31.5" customHeight="1">
      <c r="A8" s="62" t="s">
        <v>1185</v>
      </c>
      <c r="B8" s="92"/>
    </row>
    <row r="9" spans="1:2" s="84" customFormat="1" ht="31.5" customHeight="1">
      <c r="A9" s="62" t="s">
        <v>1186</v>
      </c>
      <c r="B9" s="92"/>
    </row>
    <row r="10" spans="1:2" s="84" customFormat="1" ht="31.5" customHeight="1">
      <c r="A10" s="62" t="s">
        <v>1187</v>
      </c>
      <c r="B10" s="92">
        <v>49</v>
      </c>
    </row>
    <row r="11" spans="1:2" s="84" customFormat="1" ht="31.5" customHeight="1">
      <c r="A11" s="62" t="s">
        <v>1188</v>
      </c>
      <c r="B11" s="92"/>
    </row>
    <row r="12" spans="1:2" s="84" customFormat="1" ht="31.5" customHeight="1">
      <c r="A12" s="62" t="s">
        <v>1189</v>
      </c>
      <c r="B12" s="92"/>
    </row>
    <row r="13" spans="1:2" s="84" customFormat="1" ht="31.5" customHeight="1">
      <c r="A13" s="62" t="s">
        <v>1190</v>
      </c>
      <c r="B13" s="92"/>
    </row>
    <row r="14" spans="1:2" s="84" customFormat="1" ht="31.5" customHeight="1">
      <c r="A14" s="62" t="s">
        <v>1191</v>
      </c>
      <c r="B14" s="92"/>
    </row>
    <row r="15" spans="1:2" s="49" customFormat="1" ht="31.5" customHeight="1">
      <c r="A15" s="62" t="s">
        <v>1192</v>
      </c>
      <c r="B15" s="92"/>
    </row>
    <row r="16" spans="1:2" ht="31.5" customHeight="1">
      <c r="A16" s="62" t="s">
        <v>1193</v>
      </c>
      <c r="B16" s="92"/>
    </row>
    <row r="17" spans="1:2" ht="31.5" customHeight="1">
      <c r="A17" s="62" t="s">
        <v>1194</v>
      </c>
      <c r="B17" s="92"/>
    </row>
    <row r="18" spans="1:2" ht="31.5" customHeight="1">
      <c r="A18" s="62" t="s">
        <v>1195</v>
      </c>
      <c r="B18" s="92"/>
    </row>
    <row r="19" spans="1:2" ht="31.5" customHeight="1">
      <c r="A19" s="62" t="s">
        <v>1196</v>
      </c>
      <c r="B19" s="92"/>
    </row>
    <row r="20" spans="1:2" ht="31.5" customHeight="1">
      <c r="A20" s="62" t="s">
        <v>1197</v>
      </c>
      <c r="B20" s="92"/>
    </row>
    <row r="21" spans="1:2" ht="31.5" customHeight="1">
      <c r="A21" s="62" t="s">
        <v>1198</v>
      </c>
      <c r="B21" s="92"/>
    </row>
    <row r="22" spans="1:2" ht="31.5" customHeight="1">
      <c r="A22" s="62" t="s">
        <v>1199</v>
      </c>
      <c r="B22" s="92"/>
    </row>
    <row r="23" spans="1:2" ht="31.5" customHeight="1">
      <c r="A23" s="93" t="s">
        <v>1200</v>
      </c>
      <c r="B23" s="91"/>
    </row>
    <row r="24" spans="1:2" ht="31.5" customHeight="1">
      <c r="A24" s="62" t="s">
        <v>1201</v>
      </c>
      <c r="B24" s="92"/>
    </row>
    <row r="25" spans="1:2" ht="31.5" customHeight="1">
      <c r="A25" s="62" t="s">
        <v>1202</v>
      </c>
      <c r="B25" s="92"/>
    </row>
    <row r="26" spans="1:2" ht="31.5" customHeight="1">
      <c r="A26" s="90" t="s">
        <v>1203</v>
      </c>
      <c r="B26" s="91">
        <v>21</v>
      </c>
    </row>
    <row r="27" spans="1:2" ht="31.5" customHeight="1">
      <c r="A27" s="62" t="s">
        <v>1204</v>
      </c>
      <c r="B27" s="92">
        <v>21</v>
      </c>
    </row>
    <row r="28" spans="1:2" ht="31.5" customHeight="1">
      <c r="A28" s="62" t="s">
        <v>1205</v>
      </c>
      <c r="B28" s="92">
        <v>21</v>
      </c>
    </row>
    <row r="29" spans="1:2" ht="31.5" customHeight="1">
      <c r="A29" s="62"/>
      <c r="B29" s="92"/>
    </row>
    <row r="30" spans="1:2" ht="31.5" customHeight="1">
      <c r="A30" s="94" t="s">
        <v>1206</v>
      </c>
      <c r="B30" s="91">
        <v>70</v>
      </c>
    </row>
    <row r="31" spans="1:2" ht="31.5" customHeight="1">
      <c r="A31" s="94" t="s">
        <v>1207</v>
      </c>
      <c r="B31" s="92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唐春莉</cp:lastModifiedBy>
  <cp:lastPrinted>2017-03-16T12:30:58Z</cp:lastPrinted>
  <dcterms:created xsi:type="dcterms:W3CDTF">2006-09-13T11:21:00Z</dcterms:created>
  <dcterms:modified xsi:type="dcterms:W3CDTF">2021-12-11T10:40:34Z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294122362C1E40D6947B96FE310E622A</vt:lpwstr>
  </property>
</Properties>
</file>