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firstSheet="10" activeTab="15"/>
  </bookViews>
  <sheets>
    <sheet name="35-本地区一般收入" sheetId="1" r:id="rId1"/>
    <sheet name="36-本地区一般支出" sheetId="2" r:id="rId2"/>
    <sheet name="37-本地区一般平衡" sheetId="3" r:id="rId3"/>
    <sheet name="38-本级一般收入" sheetId="4" r:id="rId4"/>
    <sheet name="39-本级一般支出" sheetId="5" r:id="rId5"/>
    <sheet name="40-本级一般平衡" sheetId="6" r:id="rId6"/>
    <sheet name="41-省对市县补助" sheetId="7" r:id="rId7"/>
    <sheet name="46-一般债务余额" sheetId="8" r:id="rId8"/>
    <sheet name="48-本地区基金收入" sheetId="9" r:id="rId9"/>
    <sheet name="49-本地区基金支出" sheetId="10" r:id="rId10"/>
    <sheet name="50-本地区基金平衡" sheetId="11" r:id="rId11"/>
    <sheet name="51-本级基金收入" sheetId="12" r:id="rId12"/>
    <sheet name="52-本级基金支出" sheetId="13" r:id="rId13"/>
    <sheet name="53-本级基金平衡" sheetId="14" r:id="rId14"/>
    <sheet name="54-省对市县基金补助" sheetId="15" r:id="rId15"/>
    <sheet name="56-专项债务余额" sheetId="16" r:id="rId16"/>
  </sheets>
  <externalReferences>
    <externalReference r:id="rId19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'36-本地区一般支出'!$A$1:$F$11</definedName>
    <definedName name="_xlnm.Print_Area" localSheetId="3">'38-本级一般收入'!$A$1:$F$33</definedName>
    <definedName name="_xlnm.Print_Area">#N/A</definedName>
    <definedName name="_xlnm.Print_Titles" localSheetId="0">'35-本地区一般收入'!$1:$4</definedName>
    <definedName name="_xlnm.Print_Titles" localSheetId="1">'36-本地区一般支出'!$1:$5</definedName>
    <definedName name="_xlnm.Print_Titles" localSheetId="4">'39-本级一般支出'!$1:$7</definedName>
    <definedName name="_xlnm.Print_Titles">#N/A</definedName>
    <definedName name="s">#N/A</definedName>
    <definedName name="地区名称">#REF!</definedName>
    <definedName name="支出">#REF!</definedName>
  </definedNames>
  <calcPr fullCalcOnLoad="1" fullPrecision="0"/>
</workbook>
</file>

<file path=xl/comments2.xml><?xml version="1.0" encoding="utf-8"?>
<comments xmlns="http://schemas.openxmlformats.org/spreadsheetml/2006/main">
  <authors>
    <author>作者</author>
  </authors>
  <commentList>
    <comment ref="A1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A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sharedStrings.xml><?xml version="1.0" encoding="utf-8"?>
<sst xmlns="http://schemas.openxmlformats.org/spreadsheetml/2006/main" count="598" uniqueCount="408">
  <si>
    <t>单位：万元</t>
  </si>
  <si>
    <t>预算科目</t>
  </si>
  <si>
    <t>年初预算数</t>
  </si>
  <si>
    <t>调整预算数</t>
  </si>
  <si>
    <t>决算数</t>
  </si>
  <si>
    <t>累计占预算%</t>
  </si>
  <si>
    <t>增减%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</si>
  <si>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</si>
  <si>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</si>
  <si>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</si>
  <si>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</si>
  <si>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</si>
  <si>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</si>
  <si>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</si>
  <si>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</si>
  <si>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</si>
  <si>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</si>
  <si>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</si>
  <si>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</si>
  <si>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</si>
  <si>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</si>
  <si>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</si>
  <si>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</si>
  <si>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</si>
  <si>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</si>
  <si>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</si>
  <si>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</si>
  <si>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</si>
  <si>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</si>
  <si>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</si>
  <si>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</si>
  <si>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</si>
  <si>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</si>
  <si>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样表36</t>
  </si>
  <si>
    <t>决算数为预算数的%</t>
  </si>
  <si>
    <t>一、一般公共服务</t>
  </si>
  <si>
    <t>样表37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</si>
  <si>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</si>
  <si>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</si>
  <si>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</si>
  <si>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</si>
  <si>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</si>
  <si>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</si>
  <si>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</si>
  <si>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</si>
  <si>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体制上解支出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</si>
  <si>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出口退税专项上解支出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</si>
  <si>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</si>
  <si>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</si>
  <si>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援助其他地区支出</t>
  </si>
  <si>
    <t xml:space="preserve">  地方政府一般债务收入</t>
  </si>
  <si>
    <t xml:space="preserve">  地方政府一般债务还本支出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</si>
  <si>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增设预算周转金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</si>
  <si>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</si>
  <si>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上年结转收入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</si>
  <si>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</si>
  <si>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t xml:space="preserve">  调入资金   </t>
  </si>
  <si>
    <t xml:space="preserve">  调出资金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</si>
  <si>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补充预算稳定调节基金</t>
    </r>
  </si>
  <si>
    <t xml:space="preserve">    补充预算周转金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</si>
  <si>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其他调出资金</t>
    </r>
  </si>
  <si>
    <t>收  入  总  计</t>
  </si>
  <si>
    <t>支  出  总  计</t>
  </si>
  <si>
    <t>年终结余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</si>
  <si>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其中：结转下年支出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</si>
  <si>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净结余</t>
    </r>
  </si>
  <si>
    <t>样表38</t>
  </si>
  <si>
    <t>预    算    科    目</t>
  </si>
  <si>
    <t>一、增 值 税</t>
  </si>
  <si>
    <t>二、营 业 税</t>
  </si>
  <si>
    <t>二十二、捐赠收入</t>
  </si>
  <si>
    <t>二十三、政府住房基金收入</t>
  </si>
  <si>
    <t>二十四、其他收入</t>
  </si>
  <si>
    <t>样表39</t>
  </si>
  <si>
    <t>附件40</t>
  </si>
  <si>
    <r>
      <rPr>
        <b/>
        <sz val="12"/>
        <rFont val="宋体"/>
        <family val="0"/>
      </rPr>
      <t xml:space="preserve">收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入</t>
    </r>
  </si>
  <si>
    <t>决 算 数</t>
  </si>
  <si>
    <r>
      <rPr>
        <b/>
        <sz val="12"/>
        <rFont val="宋体"/>
        <family val="0"/>
      </rPr>
      <t xml:space="preserve">支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出</t>
    </r>
  </si>
  <si>
    <t>一般公共预算收入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</si>
  <si>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</si>
  <si>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</si>
  <si>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</si>
  <si>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</si>
  <si>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</si>
  <si>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</si>
  <si>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</si>
  <si>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</si>
  <si>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</si>
  <si>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</si>
  <si>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</si>
  <si>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</si>
  <si>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出口退税专项上解收入</t>
  </si>
  <si>
    <t xml:space="preserve">    出口退税专项上解支出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</si>
  <si>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</si>
  <si>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</si>
  <si>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</si>
  <si>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债务转贷支出</t>
  </si>
  <si>
    <t xml:space="preserve">  增设预算周转金</t>
  </si>
  <si>
    <t xml:space="preserve">  拨付转贷资金数</t>
  </si>
  <si>
    <t xml:space="preserve">  调入预算稳定调节基金</t>
  </si>
  <si>
    <t xml:space="preserve">  国债转贷资金结余</t>
  </si>
  <si>
    <t xml:space="preserve">  安排预算稳定调节基金</t>
  </si>
  <si>
    <t xml:space="preserve">  其中：结转下年支出</t>
  </si>
  <si>
    <t xml:space="preserve">        净结余</t>
  </si>
  <si>
    <t>样表41</t>
  </si>
  <si>
    <t>预 算 科 目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</si>
  <si>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</si>
  <si>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</si>
  <si>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</si>
  <si>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</si>
  <si>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一般性转移支付收入</t>
  </si>
  <si>
    <t xml:space="preserve">    体制补助收入</t>
  </si>
  <si>
    <t xml:space="preserve">    均衡性转移支付收入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</si>
  <si>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县级基本财力保障机制奖补资金收入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</si>
  <si>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结算补助收入</t>
    </r>
  </si>
  <si>
    <t xml:space="preserve">  专项转移支付收入</t>
  </si>
  <si>
    <t>样表46</t>
  </si>
  <si>
    <t>项        目</t>
  </si>
  <si>
    <t>金    额</t>
  </si>
  <si>
    <t xml:space="preserve">    其中：一般公共预算安排还本额</t>
  </si>
  <si>
    <t>注：本表反映的举借额和偿还额均包含置换债券。</t>
  </si>
  <si>
    <t>样表48</t>
  </si>
  <si>
    <r>
      <rPr>
        <b/>
        <sz val="12"/>
        <rFont val="宋体"/>
        <family val="0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</si>
  <si>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说明</t>
  </si>
  <si>
    <t>一、农网还贷资金收入</t>
  </si>
  <si>
    <t>样表49</t>
  </si>
  <si>
    <t>样表50</t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</si>
  <si>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</si>
  <si>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</si>
  <si>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</si>
  <si>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</si>
  <si>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</si>
  <si>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</si>
  <si>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</si>
  <si>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专项债务还本支出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</si>
  <si>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</si>
  <si>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</si>
  <si>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</si>
  <si>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样表51</t>
  </si>
  <si>
    <t>样表52</t>
  </si>
  <si>
    <t>样表53</t>
  </si>
  <si>
    <t>补助下级支出</t>
  </si>
  <si>
    <t>下级上解收入</t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</si>
  <si>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债务转贷支出</t>
    </r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</si>
  <si>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地方政府专项债务转贷支出</t>
    </r>
  </si>
  <si>
    <t>样表54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</si>
  <si>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</si>
  <si>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</si>
  <si>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</si>
  <si>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</si>
  <si>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</si>
  <si>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</si>
  <si>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</si>
  <si>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</si>
  <si>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</si>
  <si>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</si>
  <si>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</si>
  <si>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</si>
  <si>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</si>
  <si>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</si>
  <si>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</si>
  <si>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</si>
  <si>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十八、彩票发行机构和彩票销售机构的业务费用</t>
  </si>
  <si>
    <t xml:space="preserve">   十九、彩票公益金收入</t>
  </si>
  <si>
    <t>样表56</t>
  </si>
  <si>
    <t xml:space="preserve">    其中：政府性基金预算安排还本额</t>
  </si>
  <si>
    <t>附表</t>
  </si>
  <si>
    <r>
      <t>20</t>
    </r>
    <r>
      <rPr>
        <b/>
        <sz val="20"/>
        <rFont val="宋体"/>
        <family val="0"/>
      </rPr>
      <t>16</t>
    </r>
    <r>
      <rPr>
        <b/>
        <sz val="20"/>
        <rFont val="宋体"/>
        <family val="0"/>
      </rPr>
      <t>年万源市本级一般公共预算收入决算表</t>
    </r>
  </si>
  <si>
    <t xml:space="preserve">    消费税和增值税税收返还收入</t>
  </si>
  <si>
    <t xml:space="preserve">    其他税收返还收入</t>
  </si>
  <si>
    <t xml:space="preserve">    成品油价格和税费改革转移支付补助收入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</si>
  <si>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基层公检法司转移支付收入</t>
    </r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</si>
  <si>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</si>
  <si>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</si>
  <si>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</si>
  <si>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</si>
  <si>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产粮（油）大县奖励资金收入</t>
  </si>
  <si>
    <t xml:space="preserve">    重点生态功能区转移支付收入</t>
  </si>
  <si>
    <t xml:space="preserve">    固定数额补助</t>
  </si>
  <si>
    <t xml:space="preserve">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</si>
  <si>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</si>
  <si>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</si>
  <si>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</si>
  <si>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</si>
  <si>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</si>
  <si>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</si>
  <si>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</si>
  <si>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</si>
  <si>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</si>
  <si>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</si>
  <si>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</si>
  <si>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</si>
  <si>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</si>
  <si>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</si>
  <si>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</si>
  <si>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</si>
  <si>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</si>
  <si>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</si>
  <si>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其他支出</t>
  </si>
  <si>
    <t xml:space="preserve">    其他一般性转移支付</t>
  </si>
  <si>
    <t>2016年万源市本级政府性基金收入决算表</t>
  </si>
  <si>
    <t xml:space="preserve">    其中：人大事务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</si>
  <si>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</si>
  <si>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</si>
  <si>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</si>
  <si>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</si>
  <si>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</si>
  <si>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</si>
  <si>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</si>
  <si>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人力资源事务</t>
  </si>
  <si>
    <t xml:space="preserve">    纪检监察事务</t>
  </si>
  <si>
    <t xml:space="preserve">    商贸事务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</si>
  <si>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</si>
  <si>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</si>
  <si>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</si>
  <si>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</si>
  <si>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档案事务</t>
  </si>
  <si>
    <t xml:space="preserve">    民主党派及工商联事务</t>
  </si>
  <si>
    <t xml:space="preserve">    群众团体事务</t>
  </si>
  <si>
    <t>三、国防支出</t>
  </si>
  <si>
    <t>四、公共安全支出</t>
  </si>
  <si>
    <t xml:space="preserve">    其中：武装警察</t>
  </si>
  <si>
    <t xml:space="preserve">    公安</t>
  </si>
  <si>
    <t xml:space="preserve">    检察</t>
  </si>
  <si>
    <t xml:space="preserve">    法院</t>
  </si>
  <si>
    <t xml:space="preserve">    司法</t>
  </si>
  <si>
    <t xml:space="preserve">    其他公共安全支出</t>
  </si>
  <si>
    <t>五、教育支出</t>
  </si>
  <si>
    <t xml:space="preserve">    其中：教育管理事务</t>
  </si>
  <si>
    <t xml:space="preserve">    普通教育</t>
  </si>
  <si>
    <t xml:space="preserve">    职业教育</t>
  </si>
  <si>
    <t xml:space="preserve">    成人教育</t>
  </si>
  <si>
    <t xml:space="preserve">    进修及培训</t>
  </si>
  <si>
    <t>六、科学技术支出</t>
  </si>
  <si>
    <t xml:space="preserve">    科学技术管理事务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</si>
  <si>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</si>
  <si>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</si>
  <si>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</si>
  <si>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</si>
  <si>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</si>
  <si>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</si>
  <si>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</si>
  <si>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</si>
  <si>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</si>
  <si>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其他文化体育与传媒支出</t>
  </si>
  <si>
    <t>八、社会保障和就业</t>
  </si>
  <si>
    <t xml:space="preserve">    人力资源和社会保障管理事务</t>
  </si>
  <si>
    <t xml:space="preserve">    民政管理事务</t>
  </si>
  <si>
    <t xml:space="preserve">    行政事业单位离退休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</si>
  <si>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</si>
  <si>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</si>
  <si>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</si>
  <si>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</si>
  <si>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</si>
  <si>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</si>
  <si>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最低生活保障</t>
  </si>
  <si>
    <t xml:space="preserve">    临时救助</t>
  </si>
  <si>
    <t xml:space="preserve">    特困人员供养</t>
  </si>
  <si>
    <t xml:space="preserve">    其他生活救助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</si>
  <si>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</si>
  <si>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</si>
  <si>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</si>
  <si>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</si>
  <si>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</si>
  <si>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</si>
  <si>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</si>
  <si>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</si>
  <si>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</si>
  <si>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</si>
  <si>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</si>
  <si>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</si>
  <si>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</si>
  <si>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</si>
  <si>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</si>
  <si>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</si>
  <si>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</si>
  <si>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污染减排</t>
  </si>
  <si>
    <t xml:space="preserve">    可再生能源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</si>
  <si>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</si>
  <si>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</si>
  <si>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</si>
  <si>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</si>
  <si>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</si>
  <si>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</si>
  <si>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</si>
  <si>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</si>
  <si>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</si>
  <si>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扶贫</t>
  </si>
  <si>
    <t xml:space="preserve">      农业综合开发</t>
  </si>
  <si>
    <t xml:space="preserve">      农村综合改革</t>
  </si>
  <si>
    <t>十三、交通运输支出</t>
  </si>
  <si>
    <t xml:space="preserve">      公路水路运输</t>
  </si>
  <si>
    <t>十四、资源勘探信息等支出</t>
  </si>
  <si>
    <t xml:space="preserve">      安全生产监管</t>
  </si>
  <si>
    <t xml:space="preserve">      国有资产监管</t>
  </si>
  <si>
    <t xml:space="preserve">      支持中小企业发展和管理支出</t>
  </si>
  <si>
    <t>十五、商业服务业等支出</t>
  </si>
  <si>
    <t xml:space="preserve">      商业流通事务</t>
  </si>
  <si>
    <t xml:space="preserve">      旅游业管理与服务支出</t>
  </si>
  <si>
    <t>十六、金融支出</t>
  </si>
  <si>
    <t>十七、援助其他地区支出</t>
  </si>
  <si>
    <t>十八、国土海洋气象等支出</t>
  </si>
  <si>
    <t xml:space="preserve">      国土资源事务</t>
  </si>
  <si>
    <t xml:space="preserve">      气象事务</t>
  </si>
  <si>
    <t>十九、住房保障支出</t>
  </si>
  <si>
    <t xml:space="preserve">      保障性安居工程支出</t>
  </si>
  <si>
    <t xml:space="preserve">      住房改革支出</t>
  </si>
  <si>
    <t>二十、粮油物资储备支出</t>
  </si>
  <si>
    <t xml:space="preserve">      粮油事务</t>
  </si>
  <si>
    <t>二十一、预备费</t>
  </si>
  <si>
    <t>二十二、国债还本付息支出</t>
  </si>
  <si>
    <t xml:space="preserve">        地方政府债券付息</t>
  </si>
  <si>
    <t>二十三、其他支出</t>
  </si>
  <si>
    <t xml:space="preserve">        其他支出</t>
  </si>
  <si>
    <t>二十四、债务发行费支出</t>
  </si>
  <si>
    <t>二、外交支出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</si>
  <si>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</si>
  <si>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</si>
  <si>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</si>
  <si>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</si>
  <si>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</si>
  <si>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</si>
  <si>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八、旅游发展基金收入</t>
  </si>
  <si>
    <t>九、文化事业建设费收入</t>
  </si>
  <si>
    <t>十、地方教育附加收入</t>
  </si>
  <si>
    <t>十一、新菜地开发建设基金收入</t>
  </si>
  <si>
    <t>十二、新增建设用地土地有偿使用费收入</t>
  </si>
  <si>
    <t>十三、育林基金收入</t>
  </si>
  <si>
    <t>十四、森林植被恢复费</t>
  </si>
  <si>
    <t>十五、地方水利建设基金收入</t>
  </si>
  <si>
    <t>十六、南水北调工程建设基金收入</t>
  </si>
  <si>
    <t>十七、残疾人就业保障金收入</t>
  </si>
  <si>
    <t>十八、政府住房基金收入</t>
  </si>
  <si>
    <t>十九、城市公用事业附加收入</t>
  </si>
  <si>
    <t>二十、国有土地收益基金收入</t>
  </si>
  <si>
    <t>二十一、农业土地开发资金收入</t>
  </si>
  <si>
    <t>二十二、国有土地使用权出让收入</t>
  </si>
  <si>
    <t>二十三、大中型水库移民后期扶持基金收入</t>
  </si>
  <si>
    <t>二十四、大中型水库库区基金收入</t>
  </si>
  <si>
    <t>二十五、彩票公益金收入</t>
  </si>
  <si>
    <t>二十六、城市基础设施配套费收入</t>
  </si>
  <si>
    <t>二十七、小型水库移民扶助基金收入</t>
  </si>
  <si>
    <t>二十八、国家重大水利工程建设基金收入</t>
  </si>
  <si>
    <t>二十九、车辆通行费</t>
  </si>
  <si>
    <t>三十、船舶港务费</t>
  </si>
  <si>
    <t>三十一、无线电频率占用费</t>
  </si>
  <si>
    <t>三十二、其他政府性基金收入</t>
  </si>
  <si>
    <t>三十二、水土保持补偿费收入</t>
  </si>
  <si>
    <t>一、文化体育与传媒支出</t>
  </si>
  <si>
    <t>二、大中型水库移民后期扶持基金支出</t>
  </si>
  <si>
    <t>三、小型水库移民扶助基金相关支出</t>
  </si>
  <si>
    <t>四、政府住房基金相关支出</t>
  </si>
  <si>
    <t>五、国有土地使用权出让相关支出</t>
  </si>
  <si>
    <t>六、国有土地收益基金相关支出</t>
  </si>
  <si>
    <t>七、农业土地开发资金相关支出</t>
  </si>
  <si>
    <t>九、城市基础设施配套费相关支出</t>
  </si>
  <si>
    <t>十、大中型水库库区基金相关支出</t>
  </si>
  <si>
    <t>十一、国家重大水利工程建设相关支出</t>
  </si>
  <si>
    <t>十三、商业服务业等支出</t>
  </si>
  <si>
    <t>十四、彩票公益金相关支出</t>
  </si>
  <si>
    <t>一般公共财政支出</t>
  </si>
  <si>
    <t>合计</t>
  </si>
  <si>
    <t>合计</t>
  </si>
  <si>
    <t>政府性基金年终结余</t>
  </si>
  <si>
    <t>单位：万元</t>
  </si>
  <si>
    <r>
      <t>一、201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年末地方政府一般债务余额</t>
    </r>
  </si>
  <si>
    <r>
      <t>二、201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年地方政府一般债务举借额</t>
    </r>
  </si>
  <si>
    <r>
      <t>三、201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年地方政府一般债务偿还减少额</t>
    </r>
  </si>
  <si>
    <r>
      <t>四、201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年末地方政府一般债务余额</t>
    </r>
  </si>
  <si>
    <t>2017年万源市地方政府一般债务余额情况表</t>
  </si>
  <si>
    <r>
      <t>一、201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年末地方政府专项债务余额</t>
    </r>
  </si>
  <si>
    <r>
      <t>二、201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年地方政府专项债务举借额</t>
    </r>
  </si>
  <si>
    <r>
      <t>三、201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年地方政府专项债务偿还减少额</t>
    </r>
  </si>
  <si>
    <r>
      <t>四、201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年末地方政府专项债务余额</t>
    </r>
  </si>
  <si>
    <t>2017年万源市地方政府专项债务余额情况表</t>
  </si>
  <si>
    <t>2017年万源市地方一般公共预算收入决算表</t>
  </si>
  <si>
    <t>2017年万源市一般公共预算支出决算表</t>
  </si>
  <si>
    <t xml:space="preserve">  债务转贷收入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</si>
  <si>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</si>
  <si>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</si>
  <si>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</si>
  <si>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    地方政府一般债务转贷收入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</si>
  <si>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调入预算稳定调节金</t>
    </r>
  </si>
  <si>
    <t xml:space="preserve">       从政府性基金预算调入</t>
  </si>
  <si>
    <t xml:space="preserve">       从国有资本经营预算调入</t>
  </si>
  <si>
    <t xml:space="preserve">       从其他资金调入</t>
  </si>
  <si>
    <r>
      <t>20</t>
    </r>
    <r>
      <rPr>
        <b/>
        <sz val="20"/>
        <rFont val="宋体"/>
        <family val="0"/>
      </rPr>
      <t>17年万源</t>
    </r>
    <r>
      <rPr>
        <b/>
        <sz val="20"/>
        <rFont val="宋体"/>
        <family val="0"/>
      </rPr>
      <t>市一般公共预算收支决算平衡表</t>
    </r>
  </si>
  <si>
    <t xml:space="preserve">    地方政府一般债务转贷收入</t>
  </si>
  <si>
    <r>
      <t>20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年万源市本级一般公共预算收支决算平衡表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</si>
  <si>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革命老区转移支付收入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</si>
  <si>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贫困地区转移支付收入</t>
    </r>
  </si>
  <si>
    <r>
      <t>20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年上级对万源市税收返还和转移支付补助决算表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</si>
  <si>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年万源市政府性基金收入决算表</t>
    </r>
  </si>
  <si>
    <r>
      <t>20</t>
    </r>
    <r>
      <rPr>
        <b/>
        <sz val="20"/>
        <rFont val="宋体"/>
        <family val="0"/>
      </rPr>
      <t>17</t>
    </r>
    <r>
      <rPr>
        <b/>
        <sz val="20"/>
        <rFont val="宋体"/>
        <family val="0"/>
      </rPr>
      <t>年万源市政府性基金支出决算表</t>
    </r>
  </si>
  <si>
    <t>十二、新型墙体材料专项基金相关支出</t>
  </si>
  <si>
    <t>八、城市公用事业附加相关支出</t>
  </si>
  <si>
    <t>十四、债务发行费用支出</t>
  </si>
  <si>
    <t>2017年万源市本级一般公共预算支出决算表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</si>
  <si>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年万源市政府性基金收支决算平衡表</t>
    </r>
  </si>
  <si>
    <t>债务转贷收入</t>
  </si>
  <si>
    <t xml:space="preserve">  地方政府专项债务转贷收入</t>
  </si>
  <si>
    <t>政府性基金支出</t>
  </si>
  <si>
    <t>地方政府债务还本支出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</si>
  <si>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年万源市本级政府性基金支出预算表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</si>
  <si>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年万源市本级政府性基金收支决算平衡表</t>
    </r>
  </si>
  <si>
    <t>一、一般公共服务</t>
  </si>
  <si>
    <r>
      <t>20</t>
    </r>
    <r>
      <rPr>
        <b/>
        <sz val="20"/>
        <rFont val="宋体"/>
        <family val="0"/>
      </rPr>
      <t>17</t>
    </r>
    <r>
      <rPr>
        <b/>
        <sz val="20"/>
        <rFont val="宋体"/>
        <family val="0"/>
      </rPr>
      <t>年上级对万源市政府性基金转移支付补助决算表</t>
    </r>
  </si>
  <si>
    <t xml:space="preserve">   十七、旅游发展基金收入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</si>
</sst>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#,##0.00_ "/>
    <numFmt numFmtId="186" formatCode="0.0_);[Red]\(0.0\)"/>
    <numFmt numFmtId="187" formatCode="0;_輀"/>
    <numFmt numFmtId="188" formatCode="0_);[Red]\(0\)"/>
    <numFmt numFmtId="189" formatCode="#,##0_ "/>
    <numFmt numFmtId="190" formatCode="0.0_ "/>
    <numFmt numFmtId="191" formatCode="0.00_ "/>
    <numFmt numFmtId="192" formatCode="0_ "/>
    <numFmt numFmtId="193" formatCode="____@"/>
    <numFmt numFmtId="194" formatCode="###0"/>
    <numFmt numFmtId="195" formatCode="#,##0_);[Red]\(#,##0\)"/>
    <numFmt numFmtId="196" formatCode="0_ ;[Red]\-0\ "/>
    <numFmt numFmtId="197" formatCode="_ * #,##0.0_ ;_ * \-#,##0.0_ ;_ * &quot;-&quot;??_ ;_ @_ "/>
    <numFmt numFmtId="198" formatCode="_ * #,##0_ ;_ * \-#,##0_ ;_ * &quot;-&quot;??_ ;_ @_ "/>
  </numFmts>
  <fonts count="62"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9"/>
      <color indexed="8"/>
      <name val="Arial"/>
      <family val="2"/>
    </font>
    <font>
      <b/>
      <sz val="12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0"/>
      <color indexed="8"/>
      <name val="Calibri"/>
      <family val="2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4"/>
      <name val="宋体"/>
      <family val="0"/>
    </font>
    <font>
      <sz val="10"/>
      <name val="Helv"/>
      <family val="2"/>
    </font>
    <font>
      <sz val="10"/>
      <color indexed="20"/>
      <name val="Calibri"/>
      <family val="2"/>
    </font>
    <font>
      <sz val="10"/>
      <name val="Arial"/>
      <family val="2"/>
    </font>
    <font>
      <sz val="7"/>
      <name val="Small Fonts"/>
      <family val="2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color indexed="17"/>
      <name val="Calibri"/>
      <family val="2"/>
    </font>
    <font>
      <sz val="12"/>
      <name val="Courier"/>
      <family val="3"/>
    </font>
    <font>
      <b/>
      <sz val="12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37" fontId="49" fillId="0" borderId="0">
      <alignment/>
      <protection/>
    </xf>
    <xf numFmtId="0" fontId="21" fillId="0" borderId="0">
      <alignment/>
      <protection/>
    </xf>
    <xf numFmtId="0" fontId="4" fillId="8" borderId="7" applyNumberFormat="0" applyFont="0" applyAlignment="0" applyProtection="0"/>
    <xf numFmtId="0" fontId="4" fillId="8" borderId="7" applyNumberFormat="0" applyFont="0" applyAlignment="0" applyProtection="0"/>
    <xf numFmtId="0" fontId="4" fillId="8" borderId="7" applyNumberFormat="0" applyFon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4" fillId="0" borderId="10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1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3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4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1" fillId="0" borderId="0">
      <alignment/>
      <protection/>
    </xf>
    <xf numFmtId="184" fontId="4" fillId="0" borderId="0" applyFont="0" applyFill="0" applyBorder="0" applyAlignment="0" applyProtection="0"/>
    <xf numFmtId="4" fontId="21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32" fillId="24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31" fillId="0" borderId="0" applyNumberFormat="0" applyFill="0" applyBorder="0" applyAlignment="0" applyProtection="0"/>
    <xf numFmtId="0" fontId="0" fillId="8" borderId="7" applyNumberFormat="0" applyFont="0" applyAlignment="0" applyProtection="0"/>
    <xf numFmtId="0" fontId="0" fillId="8" borderId="7" applyNumberFormat="0" applyFont="0" applyAlignment="0" applyProtection="0"/>
    <xf numFmtId="0" fontId="0" fillId="8" borderId="7" applyNumberFormat="0" applyFont="0" applyAlignment="0" applyProtection="0"/>
    <xf numFmtId="0" fontId="0" fillId="8" borderId="7" applyNumberFormat="0" applyFont="0" applyAlignment="0" applyProtection="0"/>
    <xf numFmtId="0" fontId="0" fillId="8" borderId="7" applyNumberFormat="0" applyFont="0" applyAlignment="0" applyProtection="0"/>
    <xf numFmtId="0" fontId="0" fillId="8" borderId="7" applyNumberFormat="0" applyFont="0" applyAlignment="0" applyProtection="0"/>
    <xf numFmtId="0" fontId="0" fillId="8" borderId="7" applyNumberFormat="0" applyFont="0" applyAlignment="0" applyProtection="0"/>
    <xf numFmtId="0" fontId="0" fillId="8" borderId="7" applyNumberFormat="0" applyFont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609" applyBorder="1">
      <alignment vertical="center"/>
      <protection/>
    </xf>
    <xf numFmtId="0" fontId="0" fillId="0" borderId="0" xfId="609">
      <alignment vertical="center"/>
      <protection/>
    </xf>
    <xf numFmtId="0" fontId="4" fillId="0" borderId="0" xfId="727" applyFont="1" applyFill="1" applyAlignment="1">
      <alignment vertical="center"/>
      <protection/>
    </xf>
    <xf numFmtId="188" fontId="4" fillId="0" borderId="0" xfId="727" applyNumberFormat="1" applyFont="1" applyFill="1" applyAlignment="1">
      <alignment vertical="center"/>
      <protection/>
    </xf>
    <xf numFmtId="0" fontId="1" fillId="0" borderId="13" xfId="0" applyFont="1" applyBorder="1" applyAlignment="1">
      <alignment horizontal="center" vertical="center"/>
    </xf>
    <xf numFmtId="0" fontId="5" fillId="0" borderId="0" xfId="726" applyFont="1" applyFill="1" applyAlignment="1">
      <alignment vertical="center"/>
      <protection/>
    </xf>
    <xf numFmtId="0" fontId="1" fillId="0" borderId="13" xfId="0" applyFont="1" applyFill="1" applyBorder="1" applyAlignment="1">
      <alignment horizontal="center" vertical="center"/>
    </xf>
    <xf numFmtId="0" fontId="8" fillId="0" borderId="0" xfId="609" applyFont="1" applyBorder="1">
      <alignment vertical="center"/>
      <protection/>
    </xf>
    <xf numFmtId="0" fontId="3" fillId="24" borderId="14" xfId="609" applyFont="1" applyFill="1" applyBorder="1" applyAlignment="1">
      <alignment vertical="center"/>
      <protection/>
    </xf>
    <xf numFmtId="0" fontId="3" fillId="24" borderId="14" xfId="609" applyFont="1" applyFill="1" applyBorder="1" applyAlignment="1">
      <alignment horizontal="right"/>
      <protection/>
    </xf>
    <xf numFmtId="0" fontId="3" fillId="0" borderId="13" xfId="542" applyFont="1" applyFill="1" applyBorder="1" applyAlignment="1">
      <alignment horizontal="left" vertical="center"/>
      <protection/>
    </xf>
    <xf numFmtId="0" fontId="3" fillId="0" borderId="13" xfId="609" applyFont="1" applyFill="1" applyBorder="1" applyAlignment="1">
      <alignment horizontal="right" vertical="center" wrapText="1"/>
      <protection/>
    </xf>
    <xf numFmtId="0" fontId="3" fillId="24" borderId="0" xfId="609" applyFont="1" applyFill="1" applyBorder="1">
      <alignment vertical="center"/>
      <protection/>
    </xf>
    <xf numFmtId="0" fontId="3" fillId="24" borderId="0" xfId="609" applyFont="1" applyFill="1" applyBorder="1" applyAlignment="1">
      <alignment horizontal="left" vertical="center" wrapText="1"/>
      <protection/>
    </xf>
    <xf numFmtId="0" fontId="9" fillId="24" borderId="0" xfId="609" applyFont="1" applyFill="1" applyBorder="1">
      <alignment vertical="center"/>
      <protection/>
    </xf>
    <xf numFmtId="0" fontId="3" fillId="24" borderId="0" xfId="609" applyFont="1" applyFill="1" applyBorder="1" applyAlignment="1">
      <alignment horizontal="left" vertical="center"/>
      <protection/>
    </xf>
    <xf numFmtId="0" fontId="4" fillId="0" borderId="0" xfId="626">
      <alignment/>
      <protection/>
    </xf>
    <xf numFmtId="0" fontId="4" fillId="0" borderId="13" xfId="541" applyFill="1" applyBorder="1" applyAlignment="1">
      <alignment horizontal="left" vertical="center"/>
      <protection/>
    </xf>
    <xf numFmtId="0" fontId="4" fillId="0" borderId="13" xfId="541" applyFont="1" applyFill="1" applyBorder="1" applyAlignment="1">
      <alignment horizontal="left" vertical="center"/>
      <protection/>
    </xf>
    <xf numFmtId="0" fontId="4" fillId="0" borderId="0" xfId="626" applyFill="1">
      <alignment/>
      <protection/>
    </xf>
    <xf numFmtId="0" fontId="5" fillId="0" borderId="0" xfId="626" applyFont="1" applyFill="1" applyAlignment="1">
      <alignment vertical="center"/>
      <protection/>
    </xf>
    <xf numFmtId="0" fontId="10" fillId="0" borderId="0" xfId="626" applyFont="1" applyFill="1">
      <alignment/>
      <protection/>
    </xf>
    <xf numFmtId="189" fontId="4" fillId="0" borderId="0" xfId="541" applyNumberFormat="1" applyFont="1" applyFill="1" applyAlignment="1">
      <alignment horizontal="right" wrapText="1"/>
      <protection/>
    </xf>
    <xf numFmtId="0" fontId="11" fillId="0" borderId="13" xfId="626" applyFont="1" applyFill="1" applyBorder="1" applyAlignment="1">
      <alignment horizontal="center" vertical="center"/>
      <protection/>
    </xf>
    <xf numFmtId="0" fontId="11" fillId="0" borderId="13" xfId="626" applyNumberFormat="1" applyFont="1" applyFill="1" applyBorder="1" applyAlignment="1" applyProtection="1">
      <alignment horizontal="left" vertical="center"/>
      <protection/>
    </xf>
    <xf numFmtId="1" fontId="5" fillId="0" borderId="13" xfId="626" applyNumberFormat="1" applyFont="1" applyFill="1" applyBorder="1" applyAlignment="1" applyProtection="1">
      <alignment horizontal="right" vertical="center"/>
      <protection/>
    </xf>
    <xf numFmtId="192" fontId="4" fillId="0" borderId="13" xfId="596" applyNumberFormat="1" applyFont="1" applyFill="1" applyBorder="1" applyAlignment="1">
      <alignment horizontal="right" vertical="center" wrapText="1"/>
      <protection/>
    </xf>
    <xf numFmtId="0" fontId="4" fillId="0" borderId="13" xfId="626" applyFont="1" applyFill="1" applyBorder="1" applyAlignment="1">
      <alignment horizontal="right" vertical="center"/>
      <protection/>
    </xf>
    <xf numFmtId="0" fontId="4" fillId="0" borderId="13" xfId="626" applyFont="1" applyFill="1" applyBorder="1" applyAlignment="1">
      <alignment horizontal="right" vertical="center" wrapText="1"/>
      <protection/>
    </xf>
    <xf numFmtId="0" fontId="4" fillId="0" borderId="0" xfId="728" applyFont="1" applyFill="1" applyAlignment="1">
      <alignment vertical="center"/>
      <protection/>
    </xf>
    <xf numFmtId="192" fontId="4" fillId="0" borderId="0" xfId="626" applyNumberFormat="1" applyAlignment="1">
      <alignment horizontal="center"/>
      <protection/>
    </xf>
    <xf numFmtId="0" fontId="5" fillId="0" borderId="0" xfId="728" applyFont="1" applyFill="1" applyAlignment="1">
      <alignment vertical="center"/>
      <protection/>
    </xf>
    <xf numFmtId="188" fontId="4" fillId="0" borderId="0" xfId="728" applyNumberFormat="1" applyFont="1" applyFill="1" applyAlignment="1">
      <alignment vertical="center"/>
      <protection/>
    </xf>
    <xf numFmtId="0" fontId="10" fillId="0" borderId="0" xfId="596" applyFont="1" applyFill="1" applyAlignment="1">
      <alignment vertical="center"/>
      <protection/>
    </xf>
    <xf numFmtId="192" fontId="12" fillId="0" borderId="0" xfId="596" applyNumberFormat="1" applyFont="1" applyFill="1" applyAlignment="1">
      <alignment horizontal="center" vertical="center"/>
      <protection/>
    </xf>
    <xf numFmtId="0" fontId="12" fillId="0" borderId="0" xfId="596" applyFont="1" applyFill="1" applyAlignment="1">
      <alignment vertical="center"/>
      <protection/>
    </xf>
    <xf numFmtId="189" fontId="4" fillId="0" borderId="0" xfId="541" applyNumberFormat="1" applyFont="1" applyAlignment="1">
      <alignment horizontal="right" wrapText="1"/>
      <protection/>
    </xf>
    <xf numFmtId="0" fontId="5" fillId="0" borderId="13" xfId="683" applyFont="1" applyFill="1" applyBorder="1" applyAlignment="1">
      <alignment horizontal="center" vertical="center"/>
      <protection/>
    </xf>
    <xf numFmtId="192" fontId="5" fillId="0" borderId="13" xfId="683" applyNumberFormat="1" applyFont="1" applyFill="1" applyBorder="1" applyAlignment="1">
      <alignment horizontal="center" vertical="center"/>
      <protection/>
    </xf>
    <xf numFmtId="0" fontId="5" fillId="0" borderId="13" xfId="596" applyFont="1" applyFill="1" applyBorder="1" applyAlignment="1">
      <alignment horizontal="left" vertical="center"/>
      <protection/>
    </xf>
    <xf numFmtId="192" fontId="5" fillId="0" borderId="13" xfId="683" applyNumberFormat="1" applyFont="1" applyFill="1" applyBorder="1" applyAlignment="1">
      <alignment horizontal="right" vertical="center" wrapText="1"/>
      <protection/>
    </xf>
    <xf numFmtId="0" fontId="1" fillId="0" borderId="13" xfId="596" applyFont="1" applyBorder="1" applyAlignment="1">
      <alignment horizontal="left" vertical="center"/>
      <protection/>
    </xf>
    <xf numFmtId="192" fontId="5" fillId="0" borderId="13" xfId="596" applyNumberFormat="1" applyFont="1" applyFill="1" applyBorder="1" applyAlignment="1">
      <alignment horizontal="right" vertical="center" wrapText="1"/>
      <protection/>
    </xf>
    <xf numFmtId="193" fontId="1" fillId="0" borderId="13" xfId="596" applyNumberFormat="1" applyFont="1" applyBorder="1" applyAlignment="1">
      <alignment vertical="center"/>
      <protection/>
    </xf>
    <xf numFmtId="192" fontId="5" fillId="0" borderId="13" xfId="626" applyNumberFormat="1" applyFont="1" applyBorder="1" applyAlignment="1">
      <alignment horizontal="right" vertical="center" wrapText="1"/>
      <protection/>
    </xf>
    <xf numFmtId="193" fontId="1" fillId="0" borderId="13" xfId="596" applyNumberFormat="1" applyFont="1" applyFill="1" applyBorder="1" applyAlignment="1">
      <alignment vertical="center"/>
      <protection/>
    </xf>
    <xf numFmtId="193" fontId="3" fillId="0" borderId="13" xfId="596" applyNumberFormat="1" applyFont="1" applyBorder="1" applyAlignment="1">
      <alignment horizontal="left" vertical="center"/>
      <protection/>
    </xf>
    <xf numFmtId="0" fontId="5" fillId="0" borderId="13" xfId="596" applyFont="1" applyFill="1" applyBorder="1" applyAlignment="1">
      <alignment horizontal="center" vertical="center"/>
      <protection/>
    </xf>
    <xf numFmtId="0" fontId="4" fillId="0" borderId="0" xfId="734">
      <alignment vertical="center"/>
      <protection/>
    </xf>
    <xf numFmtId="0" fontId="5" fillId="0" borderId="0" xfId="726" applyFont="1" applyFill="1" applyAlignment="1">
      <alignment vertical="center"/>
      <protection/>
    </xf>
    <xf numFmtId="189" fontId="4" fillId="0" borderId="0" xfId="734" applyNumberFormat="1" applyFont="1" applyAlignment="1">
      <alignment/>
      <protection/>
    </xf>
    <xf numFmtId="189" fontId="4" fillId="0" borderId="0" xfId="734" applyNumberFormat="1" applyFont="1" applyAlignment="1">
      <alignment vertical="center"/>
      <protection/>
    </xf>
    <xf numFmtId="189" fontId="5" fillId="0" borderId="13" xfId="734" applyNumberFormat="1" applyFont="1" applyBorder="1" applyAlignment="1">
      <alignment horizontal="center" vertical="center"/>
      <protection/>
    </xf>
    <xf numFmtId="189" fontId="4" fillId="0" borderId="0" xfId="542" applyNumberFormat="1" applyFont="1" applyAlignment="1">
      <alignment vertical="center"/>
      <protection/>
    </xf>
    <xf numFmtId="189" fontId="4" fillId="0" borderId="0" xfId="542" applyNumberFormat="1" applyFont="1" applyFill="1" applyAlignment="1">
      <alignment vertical="center"/>
      <protection/>
    </xf>
    <xf numFmtId="189" fontId="4" fillId="0" borderId="0" xfId="542" applyNumberFormat="1" applyFont="1">
      <alignment/>
      <protection/>
    </xf>
    <xf numFmtId="0" fontId="13" fillId="0" borderId="0" xfId="727" applyFont="1" applyFill="1" applyAlignment="1">
      <alignment vertical="center"/>
      <protection/>
    </xf>
    <xf numFmtId="189" fontId="4" fillId="0" borderId="0" xfId="542" applyNumberFormat="1" applyFont="1" applyAlignment="1">
      <alignment horizontal="right" vertical="center"/>
      <protection/>
    </xf>
    <xf numFmtId="189" fontId="5" fillId="0" borderId="13" xfId="542" applyNumberFormat="1" applyFont="1" applyBorder="1" applyAlignment="1">
      <alignment horizontal="center" vertical="center"/>
      <protection/>
    </xf>
    <xf numFmtId="192" fontId="3" fillId="0" borderId="13" xfId="542" applyNumberFormat="1" applyFont="1" applyFill="1" applyBorder="1" applyAlignment="1">
      <alignment horizontal="right" vertical="center" wrapText="1"/>
      <protection/>
    </xf>
    <xf numFmtId="189" fontId="4" fillId="0" borderId="13" xfId="542" applyNumberFormat="1" applyFont="1" applyBorder="1" applyAlignment="1">
      <alignment vertical="center"/>
      <protection/>
    </xf>
    <xf numFmtId="192" fontId="3" fillId="0" borderId="13" xfId="542" applyNumberFormat="1" applyFont="1" applyFill="1" applyBorder="1" applyAlignment="1" applyProtection="1">
      <alignment vertical="center" wrapText="1"/>
      <protection/>
    </xf>
    <xf numFmtId="189" fontId="4" fillId="0" borderId="13" xfId="542" applyNumberFormat="1" applyFont="1" applyFill="1" applyBorder="1" applyAlignment="1">
      <alignment vertical="center"/>
      <protection/>
    </xf>
    <xf numFmtId="192" fontId="1" fillId="0" borderId="13" xfId="542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192" fontId="0" fillId="0" borderId="0" xfId="0" applyNumberFormat="1" applyAlignment="1">
      <alignment horizontal="center"/>
    </xf>
    <xf numFmtId="0" fontId="13" fillId="0" borderId="0" xfId="729" applyFont="1" applyFill="1" applyAlignment="1">
      <alignment vertical="center"/>
      <protection/>
    </xf>
    <xf numFmtId="188" fontId="4" fillId="0" borderId="0" xfId="729" applyNumberFormat="1" applyFont="1" applyFill="1" applyAlignment="1">
      <alignment vertical="center"/>
      <protection/>
    </xf>
    <xf numFmtId="0" fontId="4" fillId="0" borderId="0" xfId="729" applyFont="1" applyFill="1" applyAlignment="1">
      <alignment vertical="center"/>
      <protection/>
    </xf>
    <xf numFmtId="0" fontId="10" fillId="0" borderId="0" xfId="597" applyFont="1" applyFill="1" applyAlignment="1">
      <alignment vertical="center"/>
      <protection/>
    </xf>
    <xf numFmtId="192" fontId="12" fillId="0" borderId="0" xfId="597" applyNumberFormat="1" applyFont="1" applyFill="1" applyAlignment="1">
      <alignment horizontal="center" vertical="center"/>
      <protection/>
    </xf>
    <xf numFmtId="0" fontId="12" fillId="0" borderId="0" xfId="597" applyFont="1" applyFill="1" applyAlignment="1">
      <alignment vertical="center"/>
      <protection/>
    </xf>
    <xf numFmtId="189" fontId="4" fillId="0" borderId="0" xfId="542" applyNumberFormat="1" applyFont="1" applyAlignment="1">
      <alignment horizontal="right" wrapText="1"/>
      <protection/>
    </xf>
    <xf numFmtId="0" fontId="5" fillId="0" borderId="13" xfId="684" applyFont="1" applyFill="1" applyBorder="1" applyAlignment="1">
      <alignment horizontal="center" vertical="center"/>
      <protection/>
    </xf>
    <xf numFmtId="192" fontId="5" fillId="0" borderId="13" xfId="684" applyNumberFormat="1" applyFont="1" applyFill="1" applyBorder="1" applyAlignment="1">
      <alignment horizontal="center" vertical="center"/>
      <protection/>
    </xf>
    <xf numFmtId="0" fontId="5" fillId="0" borderId="13" xfId="597" applyFont="1" applyFill="1" applyBorder="1" applyAlignment="1">
      <alignment horizontal="left" vertical="center"/>
      <protection/>
    </xf>
    <xf numFmtId="192" fontId="5" fillId="0" borderId="13" xfId="684" applyNumberFormat="1" applyFont="1" applyFill="1" applyBorder="1" applyAlignment="1">
      <alignment horizontal="right" vertical="center" wrapText="1"/>
      <protection/>
    </xf>
    <xf numFmtId="0" fontId="1" fillId="0" borderId="13" xfId="597" applyFont="1" applyFill="1" applyBorder="1" applyAlignment="1">
      <alignment horizontal="left" vertical="center"/>
      <protection/>
    </xf>
    <xf numFmtId="192" fontId="5" fillId="0" borderId="13" xfId="597" applyNumberFormat="1" applyFont="1" applyFill="1" applyBorder="1" applyAlignment="1">
      <alignment horizontal="right" vertical="center" wrapText="1"/>
      <protection/>
    </xf>
    <xf numFmtId="0" fontId="1" fillId="0" borderId="13" xfId="597" applyFont="1" applyFill="1" applyBorder="1" applyAlignment="1">
      <alignment vertical="center"/>
      <protection/>
    </xf>
    <xf numFmtId="193" fontId="1" fillId="0" borderId="13" xfId="597" applyNumberFormat="1" applyFont="1" applyFill="1" applyBorder="1" applyAlignment="1">
      <alignment vertical="center"/>
      <protection/>
    </xf>
    <xf numFmtId="192" fontId="5" fillId="0" borderId="13" xfId="627" applyNumberFormat="1" applyFont="1" applyFill="1" applyBorder="1" applyAlignment="1">
      <alignment horizontal="right" vertical="center" wrapText="1"/>
      <protection/>
    </xf>
    <xf numFmtId="193" fontId="3" fillId="0" borderId="13" xfId="597" applyNumberFormat="1" applyFont="1" applyFill="1" applyBorder="1" applyAlignment="1">
      <alignment horizontal="left" vertical="center"/>
      <protection/>
    </xf>
    <xf numFmtId="192" fontId="4" fillId="0" borderId="13" xfId="597" applyNumberFormat="1" applyFont="1" applyFill="1" applyBorder="1" applyAlignment="1">
      <alignment horizontal="right" vertical="center" wrapText="1"/>
      <protection/>
    </xf>
    <xf numFmtId="192" fontId="4" fillId="0" borderId="13" xfId="627" applyNumberFormat="1" applyFont="1" applyFill="1" applyBorder="1" applyAlignment="1">
      <alignment horizontal="right" vertical="center" wrapText="1"/>
      <protection/>
    </xf>
    <xf numFmtId="0" fontId="5" fillId="0" borderId="13" xfId="597" applyFont="1" applyFill="1" applyBorder="1" applyAlignment="1">
      <alignment horizontal="center" vertical="center"/>
      <protection/>
    </xf>
    <xf numFmtId="0" fontId="4" fillId="0" borderId="0" xfId="727" applyFont="1" applyFill="1" applyBorder="1" applyAlignment="1">
      <alignment vertical="center" wrapText="1"/>
      <protection/>
    </xf>
    <xf numFmtId="0" fontId="4" fillId="0" borderId="0" xfId="542" applyFont="1" applyFill="1">
      <alignment/>
      <protection/>
    </xf>
    <xf numFmtId="0" fontId="0" fillId="0" borderId="13" xfId="0" applyBorder="1" applyAlignment="1">
      <alignment vertical="center"/>
    </xf>
    <xf numFmtId="0" fontId="4" fillId="0" borderId="0" xfId="542" applyFont="1" applyAlignment="1">
      <alignment vertical="center"/>
      <protection/>
    </xf>
    <xf numFmtId="0" fontId="4" fillId="24" borderId="0" xfId="542" applyFont="1" applyFill="1">
      <alignment/>
      <protection/>
    </xf>
    <xf numFmtId="0" fontId="4" fillId="0" borderId="0" xfId="542" applyFont="1" applyAlignment="1">
      <alignment horizontal="right" vertical="center"/>
      <protection/>
    </xf>
    <xf numFmtId="0" fontId="4" fillId="0" borderId="0" xfId="542" applyFont="1">
      <alignment/>
      <protection/>
    </xf>
    <xf numFmtId="0" fontId="4" fillId="0" borderId="0" xfId="542" applyFont="1" applyFill="1" applyAlignment="1">
      <alignment vertical="center"/>
      <protection/>
    </xf>
    <xf numFmtId="195" fontId="4" fillId="0" borderId="0" xfId="542" applyNumberFormat="1" applyFont="1" applyAlignment="1">
      <alignment horizontal="right"/>
      <protection/>
    </xf>
    <xf numFmtId="0" fontId="5" fillId="0" borderId="13" xfId="542" applyFont="1" applyFill="1" applyBorder="1" applyAlignment="1">
      <alignment horizontal="center" vertical="center"/>
      <protection/>
    </xf>
    <xf numFmtId="0" fontId="5" fillId="24" borderId="13" xfId="542" applyFont="1" applyFill="1" applyBorder="1" applyAlignment="1">
      <alignment horizontal="left" vertical="center"/>
      <protection/>
    </xf>
    <xf numFmtId="0" fontId="5" fillId="24" borderId="13" xfId="542" applyFont="1" applyFill="1" applyBorder="1" applyAlignment="1">
      <alignment horizontal="right" vertical="center"/>
      <protection/>
    </xf>
    <xf numFmtId="49" fontId="5" fillId="24" borderId="13" xfId="731" applyNumberFormat="1" applyFont="1" applyFill="1" applyBorder="1" applyAlignment="1">
      <alignment horizontal="left" vertical="center"/>
      <protection/>
    </xf>
    <xf numFmtId="49" fontId="4" fillId="24" borderId="13" xfId="731" applyNumberFormat="1" applyFont="1" applyFill="1" applyBorder="1" applyAlignment="1">
      <alignment horizontal="left" vertical="center"/>
      <protection/>
    </xf>
    <xf numFmtId="0" fontId="4" fillId="24" borderId="13" xfId="542" applyFont="1" applyFill="1" applyBorder="1" applyAlignment="1">
      <alignment horizontal="right" vertical="center"/>
      <protection/>
    </xf>
    <xf numFmtId="0" fontId="4" fillId="0" borderId="0" xfId="638" applyFill="1">
      <alignment/>
      <protection/>
    </xf>
    <xf numFmtId="0" fontId="4" fillId="0" borderId="0" xfId="638" applyAlignment="1">
      <alignment horizontal="center" vertical="center"/>
      <protection/>
    </xf>
    <xf numFmtId="0" fontId="4" fillId="0" borderId="0" xfId="638">
      <alignment/>
      <protection/>
    </xf>
    <xf numFmtId="0" fontId="11" fillId="0" borderId="0" xfId="638" applyFont="1" applyAlignment="1">
      <alignment vertical="center"/>
      <protection/>
    </xf>
    <xf numFmtId="0" fontId="4" fillId="0" borderId="14" xfId="638" applyNumberFormat="1" applyFont="1" applyFill="1" applyBorder="1" applyAlignment="1" applyProtection="1">
      <alignment vertical="center"/>
      <protection/>
    </xf>
    <xf numFmtId="0" fontId="4" fillId="0" borderId="14" xfId="638" applyNumberFormat="1" applyFont="1" applyFill="1" applyBorder="1" applyAlignment="1" applyProtection="1">
      <alignment horizontal="right"/>
      <protection/>
    </xf>
    <xf numFmtId="0" fontId="5" fillId="0" borderId="15" xfId="638" applyNumberFormat="1" applyFont="1" applyFill="1" applyBorder="1" applyAlignment="1" applyProtection="1">
      <alignment horizontal="center" vertical="center"/>
      <protection/>
    </xf>
    <xf numFmtId="0" fontId="5" fillId="0" borderId="16" xfId="638" applyNumberFormat="1" applyFont="1" applyFill="1" applyBorder="1" applyAlignment="1" applyProtection="1">
      <alignment horizontal="center" vertical="center"/>
      <protection/>
    </xf>
    <xf numFmtId="0" fontId="5" fillId="0" borderId="13" xfId="638" applyNumberFormat="1" applyFont="1" applyFill="1" applyBorder="1" applyAlignment="1" applyProtection="1">
      <alignment horizontal="center" vertical="center"/>
      <protection/>
    </xf>
    <xf numFmtId="0" fontId="5" fillId="0" borderId="17" xfId="638" applyNumberFormat="1" applyFont="1" applyFill="1" applyBorder="1" applyAlignment="1" applyProtection="1">
      <alignment horizontal="center" vertical="center"/>
      <protection/>
    </xf>
    <xf numFmtId="0" fontId="5" fillId="0" borderId="13" xfId="638" applyNumberFormat="1" applyFont="1" applyFill="1" applyBorder="1" applyAlignment="1" applyProtection="1">
      <alignment horizontal="left" vertical="center"/>
      <protection/>
    </xf>
    <xf numFmtId="1" fontId="5" fillId="0" borderId="13" xfId="638" applyNumberFormat="1" applyFont="1" applyFill="1" applyBorder="1" applyAlignment="1" applyProtection="1">
      <alignment horizontal="right" vertical="center"/>
      <protection/>
    </xf>
    <xf numFmtId="188" fontId="4" fillId="0" borderId="0" xfId="638" applyNumberFormat="1">
      <alignment/>
      <protection/>
    </xf>
    <xf numFmtId="3" fontId="5" fillId="0" borderId="13" xfId="638" applyNumberFormat="1" applyFont="1" applyFill="1" applyBorder="1" applyAlignment="1" applyProtection="1">
      <alignment horizontal="left" vertical="center"/>
      <protection/>
    </xf>
    <xf numFmtId="0" fontId="4" fillId="0" borderId="13" xfId="638" applyNumberFormat="1" applyFont="1" applyFill="1" applyBorder="1" applyAlignment="1" applyProtection="1">
      <alignment horizontal="left" vertical="center"/>
      <protection/>
    </xf>
    <xf numFmtId="1" fontId="4" fillId="0" borderId="13" xfId="638" applyNumberFormat="1" applyFont="1" applyFill="1" applyBorder="1" applyAlignment="1" applyProtection="1">
      <alignment horizontal="right" vertical="center"/>
      <protection/>
    </xf>
    <xf numFmtId="3" fontId="4" fillId="0" borderId="13" xfId="638" applyNumberFormat="1" applyFont="1" applyFill="1" applyBorder="1" applyAlignment="1" applyProtection="1">
      <alignment horizontal="left" vertical="center"/>
      <protection/>
    </xf>
    <xf numFmtId="0" fontId="4" fillId="0" borderId="13" xfId="638" applyBorder="1">
      <alignment/>
      <protection/>
    </xf>
    <xf numFmtId="0" fontId="5" fillId="0" borderId="13" xfId="638" applyFont="1" applyBorder="1" applyAlignment="1">
      <alignment horizontal="center" vertical="center"/>
      <protection/>
    </xf>
    <xf numFmtId="0" fontId="4" fillId="0" borderId="13" xfId="638" applyFont="1" applyBorder="1">
      <alignment/>
      <protection/>
    </xf>
    <xf numFmtId="1" fontId="4" fillId="0" borderId="13" xfId="638" applyNumberFormat="1" applyFont="1" applyBorder="1" applyAlignment="1">
      <alignment horizontal="right" vertical="center"/>
      <protection/>
    </xf>
    <xf numFmtId="3" fontId="4" fillId="0" borderId="13" xfId="638" applyNumberFormat="1" applyFont="1" applyFill="1" applyBorder="1" applyAlignment="1" applyProtection="1">
      <alignment horizontal="right" vertical="center"/>
      <protection/>
    </xf>
    <xf numFmtId="188" fontId="5" fillId="0" borderId="13" xfId="638" applyNumberFormat="1" applyFont="1" applyFill="1" applyBorder="1" applyAlignment="1" applyProtection="1">
      <alignment horizontal="left" vertical="center"/>
      <protection/>
    </xf>
    <xf numFmtId="0" fontId="4" fillId="0" borderId="13" xfId="638" applyBorder="1" applyAlignment="1">
      <alignment horizontal="right" vertical="center"/>
      <protection/>
    </xf>
    <xf numFmtId="1" fontId="5" fillId="0" borderId="13" xfId="638" applyNumberFormat="1" applyFont="1" applyBorder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542" applyFont="1" applyAlignment="1">
      <alignment vertical="center"/>
      <protection/>
    </xf>
    <xf numFmtId="0" fontId="4" fillId="0" borderId="0" xfId="730" applyFont="1" applyAlignment="1">
      <alignment/>
      <protection/>
    </xf>
    <xf numFmtId="0" fontId="6" fillId="0" borderId="0" xfId="542" applyFont="1" applyAlignment="1">
      <alignment horizontal="center"/>
      <protection/>
    </xf>
    <xf numFmtId="0" fontId="5" fillId="0" borderId="13" xfId="542" applyFont="1" applyBorder="1" applyAlignment="1">
      <alignment horizontal="center" vertical="center"/>
      <protection/>
    </xf>
    <xf numFmtId="0" fontId="5" fillId="0" borderId="13" xfId="542" applyFont="1" applyFill="1" applyBorder="1" applyAlignment="1">
      <alignment vertical="center"/>
      <protection/>
    </xf>
    <xf numFmtId="0" fontId="4" fillId="0" borderId="13" xfId="542" applyFont="1" applyBorder="1" applyAlignment="1">
      <alignment vertical="center"/>
      <protection/>
    </xf>
    <xf numFmtId="0" fontId="4" fillId="0" borderId="13" xfId="731" applyFont="1" applyFill="1" applyBorder="1" applyAlignment="1">
      <alignment vertical="center"/>
      <protection/>
    </xf>
    <xf numFmtId="49" fontId="4" fillId="0" borderId="13" xfId="731" applyNumberFormat="1" applyFont="1" applyFill="1" applyBorder="1" applyAlignment="1">
      <alignment horizontal="left" vertical="center"/>
      <protection/>
    </xf>
    <xf numFmtId="0" fontId="4" fillId="0" borderId="13" xfId="542" applyFont="1" applyFill="1" applyBorder="1" applyAlignment="1">
      <alignment horizontal="left" vertical="center"/>
      <protection/>
    </xf>
    <xf numFmtId="0" fontId="5" fillId="0" borderId="13" xfId="542" applyFont="1" applyBorder="1" applyAlignment="1">
      <alignment vertical="center"/>
      <protection/>
    </xf>
    <xf numFmtId="192" fontId="4" fillId="0" borderId="0" xfId="542" applyNumberFormat="1" applyFont="1">
      <alignment/>
      <protection/>
    </xf>
    <xf numFmtId="0" fontId="4" fillId="0" borderId="0" xfId="726" applyFont="1" applyFill="1" applyAlignment="1">
      <alignment vertical="center"/>
      <protection/>
    </xf>
    <xf numFmtId="0" fontId="4" fillId="0" borderId="0" xfId="726" applyFont="1" applyFill="1">
      <alignment/>
      <protection/>
    </xf>
    <xf numFmtId="0" fontId="4" fillId="0" borderId="0" xfId="726" applyFont="1" applyFill="1" applyAlignment="1">
      <alignment horizontal="center"/>
      <protection/>
    </xf>
    <xf numFmtId="0" fontId="13" fillId="0" borderId="0" xfId="726" applyFont="1" applyFill="1" applyAlignment="1">
      <alignment vertical="center"/>
      <protection/>
    </xf>
    <xf numFmtId="188" fontId="4" fillId="0" borderId="0" xfId="726" applyNumberFormat="1" applyFont="1" applyFill="1" applyAlignment="1">
      <alignment vertical="center"/>
      <protection/>
    </xf>
    <xf numFmtId="0" fontId="10" fillId="0" borderId="0" xfId="726" applyFont="1" applyFill="1" applyAlignment="1">
      <alignment/>
      <protection/>
    </xf>
    <xf numFmtId="0" fontId="10" fillId="0" borderId="0" xfId="726" applyFont="1" applyFill="1" applyAlignment="1">
      <alignment horizontal="center"/>
      <protection/>
    </xf>
    <xf numFmtId="186" fontId="4" fillId="0" borderId="0" xfId="0" applyNumberFormat="1" applyFont="1" applyAlignment="1">
      <alignment horizontal="right" vertical="center" wrapText="1"/>
    </xf>
    <xf numFmtId="0" fontId="5" fillId="0" borderId="15" xfId="626" applyNumberFormat="1" applyFont="1" applyFill="1" applyBorder="1" applyAlignment="1" applyProtection="1">
      <alignment horizontal="center" vertical="center"/>
      <protection/>
    </xf>
    <xf numFmtId="0" fontId="5" fillId="0" borderId="16" xfId="626" applyNumberFormat="1" applyFont="1" applyFill="1" applyBorder="1" applyAlignment="1" applyProtection="1">
      <alignment horizontal="center" vertical="center"/>
      <protection/>
    </xf>
    <xf numFmtId="0" fontId="5" fillId="0" borderId="13" xfId="626" applyNumberFormat="1" applyFont="1" applyFill="1" applyBorder="1" applyAlignment="1" applyProtection="1">
      <alignment horizontal="center" vertical="center"/>
      <protection/>
    </xf>
    <xf numFmtId="0" fontId="5" fillId="0" borderId="13" xfId="626" applyNumberFormat="1" applyFont="1" applyFill="1" applyBorder="1" applyAlignment="1" applyProtection="1">
      <alignment horizontal="left" vertical="center"/>
      <protection/>
    </xf>
    <xf numFmtId="196" fontId="5" fillId="0" borderId="13" xfId="728" applyNumberFormat="1" applyFont="1" applyFill="1" applyBorder="1" applyAlignment="1">
      <alignment horizontal="right" vertical="center" wrapText="1"/>
      <protection/>
    </xf>
    <xf numFmtId="188" fontId="5" fillId="0" borderId="13" xfId="626" applyNumberFormat="1" applyFont="1" applyFill="1" applyBorder="1" applyAlignment="1" applyProtection="1">
      <alignment horizontal="left" vertical="center"/>
      <protection/>
    </xf>
    <xf numFmtId="0" fontId="4" fillId="0" borderId="13" xfId="626" applyNumberFormat="1" applyFont="1" applyFill="1" applyBorder="1" applyAlignment="1" applyProtection="1">
      <alignment horizontal="left" vertical="center"/>
      <protection/>
    </xf>
    <xf numFmtId="196" fontId="4" fillId="0" borderId="13" xfId="728" applyNumberFormat="1" applyFont="1" applyFill="1" applyBorder="1" applyAlignment="1">
      <alignment horizontal="right" vertical="center" wrapText="1"/>
      <protection/>
    </xf>
    <xf numFmtId="188" fontId="4" fillId="0" borderId="13" xfId="626" applyNumberFormat="1" applyFont="1" applyFill="1" applyBorder="1" applyAlignment="1" applyProtection="1">
      <alignment horizontal="left" vertical="center"/>
      <protection/>
    </xf>
    <xf numFmtId="188" fontId="5" fillId="0" borderId="13" xfId="626" applyNumberFormat="1" applyFont="1" applyFill="1" applyBorder="1" applyAlignment="1" applyProtection="1">
      <alignment vertical="center"/>
      <protection/>
    </xf>
    <xf numFmtId="192" fontId="5" fillId="0" borderId="13" xfId="728" applyNumberFormat="1" applyFont="1" applyFill="1" applyBorder="1" applyAlignment="1">
      <alignment horizontal="right" vertical="center" wrapText="1"/>
      <protection/>
    </xf>
    <xf numFmtId="0" fontId="5" fillId="0" borderId="13" xfId="541" applyNumberFormat="1" applyFont="1" applyFill="1" applyBorder="1" applyAlignment="1" applyProtection="1">
      <alignment horizontal="left" vertical="center"/>
      <protection/>
    </xf>
    <xf numFmtId="3" fontId="5" fillId="0" borderId="13" xfId="541" applyNumberFormat="1" applyFont="1" applyFill="1" applyBorder="1" applyAlignment="1" applyProtection="1">
      <alignment horizontal="left" vertical="center"/>
      <protection/>
    </xf>
    <xf numFmtId="189" fontId="4" fillId="0" borderId="13" xfId="735" applyNumberFormat="1" applyFont="1" applyFill="1" applyBorder="1" applyAlignment="1">
      <alignment vertical="center"/>
      <protection/>
    </xf>
    <xf numFmtId="0" fontId="4" fillId="0" borderId="13" xfId="726" applyFont="1" applyFill="1" applyBorder="1" applyAlignment="1">
      <alignment vertical="center"/>
      <protection/>
    </xf>
    <xf numFmtId="0" fontId="0" fillId="0" borderId="13" xfId="726" applyFont="1" applyFill="1" applyBorder="1" applyAlignment="1">
      <alignment vertical="center"/>
      <protection/>
    </xf>
    <xf numFmtId="0" fontId="4" fillId="0" borderId="13" xfId="626" applyFont="1" applyFill="1" applyBorder="1">
      <alignment/>
      <protection/>
    </xf>
    <xf numFmtId="0" fontId="5" fillId="0" borderId="13" xfId="626" applyFont="1" applyFill="1" applyBorder="1" applyAlignment="1">
      <alignment horizontal="center" vertical="center"/>
      <protection/>
    </xf>
    <xf numFmtId="0" fontId="4" fillId="0" borderId="13" xfId="726" applyFont="1" applyFill="1" applyBorder="1">
      <alignment/>
      <protection/>
    </xf>
    <xf numFmtId="0" fontId="4" fillId="0" borderId="13" xfId="726" applyFont="1" applyFill="1" applyBorder="1" applyAlignment="1">
      <alignment horizontal="center"/>
      <protection/>
    </xf>
    <xf numFmtId="0" fontId="4" fillId="0" borderId="13" xfId="726" applyFont="1" applyFill="1" applyBorder="1" applyAlignment="1">
      <alignment horizontal="right" vertical="center"/>
      <protection/>
    </xf>
    <xf numFmtId="188" fontId="5" fillId="0" borderId="13" xfId="626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92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731" applyNumberFormat="1" applyFont="1" applyFill="1" applyBorder="1" applyAlignment="1">
      <alignment vertical="center"/>
      <protection/>
    </xf>
    <xf numFmtId="185" fontId="0" fillId="0" borderId="13" xfId="0" applyNumberFormat="1" applyBorder="1" applyAlignment="1">
      <alignment vertical="center"/>
    </xf>
    <xf numFmtId="1" fontId="7" fillId="0" borderId="13" xfId="732" applyNumberFormat="1" applyFont="1" applyFill="1" applyBorder="1" applyAlignment="1" applyProtection="1">
      <alignment horizontal="left" vertical="center" indent="1"/>
      <protection locked="0"/>
    </xf>
    <xf numFmtId="3" fontId="7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vertical="center"/>
    </xf>
    <xf numFmtId="0" fontId="4" fillId="0" borderId="0" xfId="542" applyFont="1" applyBorder="1">
      <alignment/>
      <protection/>
    </xf>
    <xf numFmtId="0" fontId="4" fillId="0" borderId="0" xfId="542" applyFont="1" applyBorder="1" applyAlignment="1">
      <alignment horizontal="right" vertical="center"/>
      <protection/>
    </xf>
    <xf numFmtId="189" fontId="7" fillId="0" borderId="13" xfId="0" applyNumberFormat="1" applyFont="1" applyFill="1" applyBorder="1" applyAlignment="1">
      <alignment horizontal="right" wrapText="1"/>
    </xf>
    <xf numFmtId="192" fontId="7" fillId="0" borderId="13" xfId="0" applyNumberFormat="1" applyFont="1" applyFill="1" applyBorder="1" applyAlignment="1" applyProtection="1">
      <alignment horizontal="left" vertical="center"/>
      <protection locked="0"/>
    </xf>
    <xf numFmtId="190" fontId="7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4" fillId="0" borderId="13" xfId="685" applyFont="1" applyFill="1" applyBorder="1" applyAlignment="1">
      <alignment horizontal="right" vertical="center"/>
      <protection/>
    </xf>
    <xf numFmtId="0" fontId="5" fillId="0" borderId="13" xfId="685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3" fillId="0" borderId="13" xfId="685" applyNumberFormat="1" applyFont="1" applyFill="1" applyBorder="1" applyAlignment="1">
      <alignment horizontal="right" vertical="center"/>
      <protection/>
    </xf>
    <xf numFmtId="0" fontId="0" fillId="0" borderId="13" xfId="0" applyFill="1" applyBorder="1" applyAlignment="1">
      <alignment vertical="center"/>
    </xf>
    <xf numFmtId="189" fontId="4" fillId="0" borderId="13" xfId="983" applyNumberFormat="1" applyFont="1" applyFill="1" applyBorder="1" applyAlignment="1" applyProtection="1">
      <alignment horizontal="center" vertical="center" wrapText="1"/>
      <protection/>
    </xf>
    <xf numFmtId="189" fontId="7" fillId="0" borderId="13" xfId="983" applyNumberFormat="1" applyFont="1" applyFill="1" applyBorder="1" applyAlignment="1">
      <alignment horizontal="center" vertical="center"/>
    </xf>
    <xf numFmtId="189" fontId="4" fillId="0" borderId="13" xfId="983" applyNumberFormat="1" applyFont="1" applyFill="1" applyBorder="1" applyAlignment="1">
      <alignment horizontal="center" vertical="center"/>
    </xf>
    <xf numFmtId="189" fontId="4" fillId="0" borderId="13" xfId="542" applyNumberFormat="1" applyFont="1" applyFill="1" applyBorder="1">
      <alignment/>
      <protection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189" fontId="4" fillId="0" borderId="13" xfId="542" applyNumberFormat="1" applyFont="1" applyBorder="1">
      <alignment/>
      <protection/>
    </xf>
    <xf numFmtId="189" fontId="4" fillId="0" borderId="0" xfId="542" applyNumberFormat="1" applyFont="1" applyBorder="1" applyAlignment="1">
      <alignment vertical="center"/>
      <protection/>
    </xf>
    <xf numFmtId="189" fontId="4" fillId="0" borderId="0" xfId="542" applyNumberFormat="1" applyFont="1" applyBorder="1">
      <alignment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734" applyBorder="1">
      <alignment vertical="center"/>
      <protection/>
    </xf>
    <xf numFmtId="191" fontId="4" fillId="0" borderId="13" xfId="685" applyNumberFormat="1" applyFont="1" applyFill="1" applyBorder="1" applyAlignment="1">
      <alignment horizontal="right" vertical="center"/>
      <protection/>
    </xf>
    <xf numFmtId="189" fontId="7" fillId="0" borderId="0" xfId="983" applyNumberFormat="1" applyFont="1" applyFill="1" applyBorder="1" applyAlignment="1">
      <alignment horizontal="center" vertical="center"/>
    </xf>
    <xf numFmtId="192" fontId="5" fillId="0" borderId="0" xfId="541" applyNumberFormat="1" applyFont="1" applyFill="1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 applyProtection="1">
      <alignment vertical="center"/>
      <protection/>
    </xf>
    <xf numFmtId="189" fontId="4" fillId="0" borderId="15" xfId="542" applyNumberFormat="1" applyFont="1" applyFill="1" applyBorder="1">
      <alignment/>
      <protection/>
    </xf>
    <xf numFmtId="189" fontId="4" fillId="0" borderId="15" xfId="983" applyNumberFormat="1" applyFont="1" applyFill="1" applyBorder="1" applyAlignment="1">
      <alignment horizontal="center" vertical="center"/>
    </xf>
    <xf numFmtId="195" fontId="7" fillId="0" borderId="13" xfId="0" applyNumberFormat="1" applyFont="1" applyFill="1" applyBorder="1" applyAlignment="1">
      <alignment horizontal="right" vertical="center"/>
    </xf>
    <xf numFmtId="195" fontId="0" fillId="0" borderId="13" xfId="0" applyNumberFormat="1" applyFont="1" applyFill="1" applyBorder="1" applyAlignment="1">
      <alignment horizontal="right" vertical="center"/>
    </xf>
    <xf numFmtId="191" fontId="4" fillId="0" borderId="13" xfId="685" applyNumberFormat="1" applyFont="1" applyFill="1" applyBorder="1" applyAlignment="1">
      <alignment vertical="center"/>
      <protection/>
    </xf>
    <xf numFmtId="198" fontId="1" fillId="0" borderId="13" xfId="983" applyNumberFormat="1" applyFont="1" applyBorder="1" applyAlignment="1">
      <alignment horizontal="center" vertical="center"/>
    </xf>
    <xf numFmtId="198" fontId="1" fillId="0" borderId="13" xfId="983" applyNumberFormat="1" applyFont="1" applyFill="1" applyBorder="1" applyAlignment="1">
      <alignment horizontal="center" vertical="center"/>
    </xf>
    <xf numFmtId="0" fontId="1" fillId="0" borderId="13" xfId="542" applyFont="1" applyFill="1" applyBorder="1" applyAlignment="1">
      <alignment horizontal="center" vertical="center"/>
      <protection/>
    </xf>
    <xf numFmtId="0" fontId="1" fillId="0" borderId="13" xfId="542" applyFont="1" applyFill="1" applyBorder="1" applyAlignment="1">
      <alignment horizontal="left" vertical="center"/>
      <protection/>
    </xf>
    <xf numFmtId="0" fontId="1" fillId="0" borderId="13" xfId="609" applyFont="1" applyFill="1" applyBorder="1" applyAlignment="1">
      <alignment horizontal="right" vertical="center" wrapText="1"/>
      <protection/>
    </xf>
    <xf numFmtId="0" fontId="1" fillId="0" borderId="13" xfId="609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685" applyNumberFormat="1" applyFont="1" applyFill="1" applyBorder="1" applyAlignment="1">
      <alignment horizontal="right" vertical="center"/>
      <protection/>
    </xf>
    <xf numFmtId="3" fontId="6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3" fontId="60" fillId="0" borderId="0" xfId="0" applyNumberFormat="1" applyFont="1" applyFill="1" applyBorder="1" applyAlignment="1" applyProtection="1">
      <alignment horizontal="right" vertical="center"/>
      <protection/>
    </xf>
    <xf numFmtId="196" fontId="4" fillId="0" borderId="13" xfId="726" applyNumberFormat="1" applyFont="1" applyFill="1" applyBorder="1" applyAlignment="1">
      <alignment horizontal="center"/>
      <protection/>
    </xf>
    <xf numFmtId="0" fontId="4" fillId="0" borderId="13" xfId="638" applyNumberFormat="1" applyFont="1" applyFill="1" applyBorder="1" applyAlignment="1" applyProtection="1">
      <alignment horizontal="right" vertical="center"/>
      <protection/>
    </xf>
    <xf numFmtId="49" fontId="4" fillId="24" borderId="13" xfId="731" applyNumberFormat="1" applyFont="1" applyFill="1" applyBorder="1" applyAlignment="1">
      <alignment horizontal="left" vertical="center"/>
      <protection/>
    </xf>
    <xf numFmtId="0" fontId="1" fillId="0" borderId="13" xfId="597" applyFont="1" applyFill="1" applyBorder="1" applyAlignment="1">
      <alignment horizontal="left" vertical="center"/>
      <protection/>
    </xf>
    <xf numFmtId="193" fontId="3" fillId="0" borderId="13" xfId="597" applyNumberFormat="1" applyFont="1" applyFill="1" applyBorder="1" applyAlignment="1">
      <alignment horizontal="left" vertical="center"/>
      <protection/>
    </xf>
    <xf numFmtId="193" fontId="3" fillId="0" borderId="13" xfId="597" applyNumberFormat="1" applyFont="1" applyFill="1" applyBorder="1" applyAlignment="1">
      <alignment horizontal="left" vertical="center"/>
      <protection/>
    </xf>
    <xf numFmtId="192" fontId="4" fillId="0" borderId="13" xfId="597" applyNumberFormat="1" applyFont="1" applyFill="1" applyBorder="1" applyAlignment="1">
      <alignment horizontal="right" vertical="center" wrapText="1"/>
      <protection/>
    </xf>
    <xf numFmtId="0" fontId="3" fillId="0" borderId="13" xfId="597" applyFont="1" applyFill="1" applyBorder="1" applyAlignment="1">
      <alignment horizontal="left" vertical="center"/>
      <protection/>
    </xf>
    <xf numFmtId="0" fontId="5" fillId="0" borderId="13" xfId="597" applyFont="1" applyFill="1" applyBorder="1" applyAlignment="1">
      <alignment horizontal="left" vertical="center"/>
      <protection/>
    </xf>
    <xf numFmtId="193" fontId="3" fillId="0" borderId="13" xfId="597" applyNumberFormat="1" applyFont="1" applyFill="1" applyBorder="1" applyAlignment="1">
      <alignment vertical="center"/>
      <protection/>
    </xf>
    <xf numFmtId="0" fontId="1" fillId="0" borderId="13" xfId="597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9" fillId="0" borderId="0" xfId="0" applyNumberFormat="1" applyFont="1" applyFill="1" applyBorder="1" applyAlignment="1" applyProtection="1">
      <alignment horizontal="center" vertical="center" wrapText="1"/>
      <protection/>
    </xf>
    <xf numFmtId="191" fontId="6" fillId="0" borderId="0" xfId="726" applyNumberFormat="1" applyFont="1" applyFill="1" applyBorder="1" applyAlignment="1">
      <alignment horizontal="center" vertical="center"/>
      <protection/>
    </xf>
    <xf numFmtId="191" fontId="6" fillId="0" borderId="0" xfId="726" applyNumberFormat="1" applyFont="1" applyFill="1" applyBorder="1" applyAlignment="1">
      <alignment horizontal="center" vertical="center"/>
      <protection/>
    </xf>
    <xf numFmtId="0" fontId="6" fillId="0" borderId="0" xfId="542" applyFont="1" applyAlignment="1">
      <alignment horizontal="center"/>
      <protection/>
    </xf>
    <xf numFmtId="0" fontId="4" fillId="0" borderId="14" xfId="542" applyFont="1" applyBorder="1" applyAlignment="1">
      <alignment horizontal="right" vertical="center"/>
      <protection/>
    </xf>
    <xf numFmtId="0" fontId="5" fillId="0" borderId="0" xfId="727" applyFont="1" applyFill="1" applyBorder="1" applyAlignment="1">
      <alignment horizontal="left"/>
      <protection/>
    </xf>
    <xf numFmtId="0" fontId="6" fillId="24" borderId="0" xfId="638" applyNumberFormat="1" applyFont="1" applyFill="1" applyAlignment="1" applyProtection="1">
      <alignment horizontal="center" vertical="center"/>
      <protection/>
    </xf>
    <xf numFmtId="0" fontId="6" fillId="24" borderId="0" xfId="638" applyNumberFormat="1" applyFont="1" applyFill="1" applyAlignment="1" applyProtection="1">
      <alignment horizontal="center" vertical="center"/>
      <protection/>
    </xf>
    <xf numFmtId="0" fontId="2" fillId="0" borderId="0" xfId="542" applyFont="1" applyAlignment="1">
      <alignment horizontal="center" vertical="center" wrapText="1"/>
      <protection/>
    </xf>
    <xf numFmtId="0" fontId="2" fillId="0" borderId="0" xfId="542" applyFont="1" applyAlignment="1">
      <alignment horizontal="center" vertical="center" wrapText="1"/>
      <protection/>
    </xf>
    <xf numFmtId="0" fontId="2" fillId="24" borderId="0" xfId="609" applyFont="1" applyFill="1" applyBorder="1" applyAlignment="1">
      <alignment horizontal="center" vertical="center" wrapText="1"/>
      <protection/>
    </xf>
    <xf numFmtId="189" fontId="6" fillId="0" borderId="0" xfId="733" applyNumberFormat="1" applyFont="1" applyAlignment="1">
      <alignment horizontal="center" vertical="center"/>
      <protection/>
    </xf>
    <xf numFmtId="189" fontId="6" fillId="0" borderId="0" xfId="733" applyNumberFormat="1" applyFont="1" applyAlignment="1">
      <alignment horizontal="center" vertical="center"/>
      <protection/>
    </xf>
    <xf numFmtId="0" fontId="6" fillId="0" borderId="0" xfId="597" applyFont="1" applyFill="1" applyAlignment="1">
      <alignment horizontal="center" vertical="center"/>
      <protection/>
    </xf>
    <xf numFmtId="0" fontId="6" fillId="0" borderId="0" xfId="597" applyFont="1" applyFill="1" applyAlignment="1">
      <alignment horizontal="center" vertical="center"/>
      <protection/>
    </xf>
    <xf numFmtId="0" fontId="4" fillId="0" borderId="16" xfId="727" applyFont="1" applyFill="1" applyBorder="1" applyAlignment="1">
      <alignment horizontal="justify" vertical="center" wrapText="1"/>
      <protection/>
    </xf>
    <xf numFmtId="189" fontId="6" fillId="0" borderId="0" xfId="733" applyNumberFormat="1" applyFont="1" applyAlignment="1">
      <alignment horizontal="center" vertical="center"/>
      <protection/>
    </xf>
    <xf numFmtId="0" fontId="6" fillId="0" borderId="0" xfId="597" applyFont="1" applyFill="1" applyAlignment="1">
      <alignment horizontal="center" vertical="center"/>
      <protection/>
    </xf>
    <xf numFmtId="0" fontId="4" fillId="0" borderId="0" xfId="596" applyFont="1" applyFill="1" applyBorder="1" applyAlignment="1">
      <alignment horizontal="left" vertical="center"/>
      <protection/>
    </xf>
    <xf numFmtId="0" fontId="6" fillId="0" borderId="0" xfId="626" applyFont="1" applyFill="1" applyAlignment="1">
      <alignment horizontal="center" vertical="center"/>
      <protection/>
    </xf>
    <xf numFmtId="0" fontId="6" fillId="0" borderId="0" xfId="626" applyFont="1" applyFill="1" applyAlignment="1">
      <alignment horizontal="center" vertical="center"/>
      <protection/>
    </xf>
  </cellXfs>
  <cellStyles count="1074">
    <cellStyle name="Normal" xfId="0"/>
    <cellStyle name="_ET_STYLE_NoName_00_" xfId="15"/>
    <cellStyle name="0,0_x000d_&#10;NA_x000d_&#10;" xfId="16"/>
    <cellStyle name="20% - Accent1" xfId="17"/>
    <cellStyle name="20% - Accent1 2" xfId="18"/>
    <cellStyle name="20% - Accent1_2016年四川省省级一般公共预算支出执行情况表" xfId="19"/>
    <cellStyle name="20% - Accent2" xfId="20"/>
    <cellStyle name="20% - Accent2 2" xfId="21"/>
    <cellStyle name="20% - Accent2_2016年四川省省级一般公共预算支出执行情况表" xfId="22"/>
    <cellStyle name="20% - Accent3" xfId="23"/>
    <cellStyle name="20% - Accent3 2" xfId="24"/>
    <cellStyle name="20% - Accent3_2016年四川省省级一般公共预算支出执行情况表" xfId="25"/>
    <cellStyle name="20% - Accent4" xfId="26"/>
    <cellStyle name="20% - Accent4 2" xfId="27"/>
    <cellStyle name="20% - Accent4_2016年四川省省级一般公共预算支出执行情况表" xfId="28"/>
    <cellStyle name="20% - Accent5" xfId="29"/>
    <cellStyle name="20% - Accent5 2" xfId="30"/>
    <cellStyle name="20% - Accent5_2016年四川省省级一般公共预算支出执行情况表" xfId="31"/>
    <cellStyle name="20% - Accent6" xfId="32"/>
    <cellStyle name="20% - Accent6 2" xfId="33"/>
    <cellStyle name="20% - Accent6_2016年四川省省级一般公共预算支出执行情况表" xfId="34"/>
    <cellStyle name="20% - 强调文字颜色 1" xfId="35"/>
    <cellStyle name="20% - 强调文字颜色 1 2" xfId="36"/>
    <cellStyle name="20% - 强调文字颜色 1 2 2" xfId="37"/>
    <cellStyle name="20% - 强调文字颜色 1 2 2 2" xfId="38"/>
    <cellStyle name="20% - 强调文字颜色 1 2 2 3" xfId="39"/>
    <cellStyle name="20% - 强调文字颜色 1 2 2_2017年省对市(州)税收返还和转移支付预算" xfId="40"/>
    <cellStyle name="20% - 强调文字颜色 1 2 3" xfId="41"/>
    <cellStyle name="20% - 强调文字颜色 1 2_四川省2017年省对市（州）税收返还和转移支付分地区预算（草案）--社保处" xfId="42"/>
    <cellStyle name="20% - 强调文字颜色 2" xfId="43"/>
    <cellStyle name="20% - 强调文字颜色 2 2" xfId="44"/>
    <cellStyle name="20% - 强调文字颜色 2 2 2" xfId="45"/>
    <cellStyle name="20% - 强调文字颜色 2 2 2 2" xfId="46"/>
    <cellStyle name="20% - 强调文字颜色 2 2 2 3" xfId="47"/>
    <cellStyle name="20% - 强调文字颜色 2 2 2_2017年省对市(州)税收返还和转移支付预算" xfId="48"/>
    <cellStyle name="20% - 强调文字颜色 2 2 3" xfId="49"/>
    <cellStyle name="20% - 强调文字颜色 2 2_四川省2017年省对市（州）税收返还和转移支付分地区预算（草案）--社保处" xfId="50"/>
    <cellStyle name="20% - 强调文字颜色 3" xfId="51"/>
    <cellStyle name="20% - 强调文字颜色 3 2" xfId="52"/>
    <cellStyle name="20% - 强调文字颜色 3 2 2" xfId="53"/>
    <cellStyle name="20% - 强调文字颜色 3 2 2 2" xfId="54"/>
    <cellStyle name="20% - 强调文字颜色 3 2 2 3" xfId="55"/>
    <cellStyle name="20% - 强调文字颜色 3 2 2_2017年省对市(州)税收返还和转移支付预算" xfId="56"/>
    <cellStyle name="20% - 强调文字颜色 3 2 3" xfId="57"/>
    <cellStyle name="20% - 强调文字颜色 3 2_四川省2017年省对市（州）税收返还和转移支付分地区预算（草案）--社保处" xfId="58"/>
    <cellStyle name="20% - 强调文字颜色 4" xfId="59"/>
    <cellStyle name="20% - 强调文字颜色 4 2" xfId="60"/>
    <cellStyle name="20% - 强调文字颜色 4 2 2" xfId="61"/>
    <cellStyle name="20% - 强调文字颜色 4 2 2 2" xfId="62"/>
    <cellStyle name="20% - 强调文字颜色 4 2 2 3" xfId="63"/>
    <cellStyle name="20% - 强调文字颜色 4 2 2_2017年省对市(州)税收返还和转移支付预算" xfId="64"/>
    <cellStyle name="20% - 强调文字颜色 4 2 3" xfId="65"/>
    <cellStyle name="20% - 强调文字颜色 4 2_四川省2017年省对市（州）税收返还和转移支付分地区预算（草案）--社保处" xfId="66"/>
    <cellStyle name="20% - 强调文字颜色 5" xfId="67"/>
    <cellStyle name="20% - 强调文字颜色 5 2" xfId="68"/>
    <cellStyle name="20% - 强调文字颜色 5 2 2" xfId="69"/>
    <cellStyle name="20% - 强调文字颜色 5 2 2 2" xfId="70"/>
    <cellStyle name="20% - 强调文字颜色 5 2 2 3" xfId="71"/>
    <cellStyle name="20% - 强调文字颜色 5 2 2_2017年省对市(州)税收返还和转移支付预算" xfId="72"/>
    <cellStyle name="20% - 强调文字颜色 5 2 3" xfId="73"/>
    <cellStyle name="20% - 强调文字颜色 5 2_四川省2017年省对市（州）税收返还和转移支付分地区预算（草案）--社保处" xfId="74"/>
    <cellStyle name="20% - 强调文字颜色 6" xfId="75"/>
    <cellStyle name="20% - 强调文字颜色 6 2" xfId="76"/>
    <cellStyle name="20% - 强调文字颜色 6 2 2" xfId="77"/>
    <cellStyle name="20% - 强调文字颜色 6 2 2 2" xfId="78"/>
    <cellStyle name="20% - 强调文字颜色 6 2 2 3" xfId="79"/>
    <cellStyle name="20% - 强调文字颜色 6 2 2_2017年省对市(州)税收返还和转移支付预算" xfId="80"/>
    <cellStyle name="20% - 强调文字颜色 6 2 3" xfId="81"/>
    <cellStyle name="20% - 强调文字颜色 6 2_四川省2017年省对市（州）税收返还和转移支付分地区预算（草案）--社保处" xfId="82"/>
    <cellStyle name="40% - Accent1" xfId="83"/>
    <cellStyle name="40% - Accent1 2" xfId="84"/>
    <cellStyle name="40% - Accent1_2016年四川省省级一般公共预算支出执行情况表" xfId="85"/>
    <cellStyle name="40% - Accent2" xfId="86"/>
    <cellStyle name="40% - Accent2 2" xfId="87"/>
    <cellStyle name="40% - Accent2_2016年四川省省级一般公共预算支出执行情况表" xfId="88"/>
    <cellStyle name="40% - Accent3" xfId="89"/>
    <cellStyle name="40% - Accent3 2" xfId="90"/>
    <cellStyle name="40% - Accent3_2016年四川省省级一般公共预算支出执行情况表" xfId="91"/>
    <cellStyle name="40% - Accent4" xfId="92"/>
    <cellStyle name="40% - Accent4 2" xfId="93"/>
    <cellStyle name="40% - Accent4_2016年四川省省级一般公共预算支出执行情况表" xfId="94"/>
    <cellStyle name="40% - Accent5" xfId="95"/>
    <cellStyle name="40% - Accent5 2" xfId="96"/>
    <cellStyle name="40% - Accent5_2016年四川省省级一般公共预算支出执行情况表" xfId="97"/>
    <cellStyle name="40% - Accent6" xfId="98"/>
    <cellStyle name="40% - Accent6 2" xfId="99"/>
    <cellStyle name="40% - Accent6_2016年四川省省级一般公共预算支出执行情况表" xfId="100"/>
    <cellStyle name="40% - 强调文字颜色 1" xfId="101"/>
    <cellStyle name="40% - 强调文字颜色 1 2" xfId="102"/>
    <cellStyle name="40% - 强调文字颜色 1 2 2" xfId="103"/>
    <cellStyle name="40% - 强调文字颜色 1 2 2 2" xfId="104"/>
    <cellStyle name="40% - 强调文字颜色 1 2 2 3" xfId="105"/>
    <cellStyle name="40% - 强调文字颜色 1 2 2_2017年省对市(州)税收返还和转移支付预算" xfId="106"/>
    <cellStyle name="40% - 强调文字颜色 1 2 3" xfId="107"/>
    <cellStyle name="40% - 强调文字颜色 1 2_四川省2017年省对市（州）税收返还和转移支付分地区预算（草案）--社保处" xfId="108"/>
    <cellStyle name="40% - 强调文字颜色 2" xfId="109"/>
    <cellStyle name="40% - 强调文字颜色 2 2" xfId="110"/>
    <cellStyle name="40% - 强调文字颜色 2 2 2" xfId="111"/>
    <cellStyle name="40% - 强调文字颜色 2 2 2 2" xfId="112"/>
    <cellStyle name="40% - 强调文字颜色 2 2 2 3" xfId="113"/>
    <cellStyle name="40% - 强调文字颜色 2 2 2_2017年省对市(州)税收返还和转移支付预算" xfId="114"/>
    <cellStyle name="40% - 强调文字颜色 2 2 3" xfId="115"/>
    <cellStyle name="40% - 强调文字颜色 2 2_四川省2017年省对市（州）税收返还和转移支付分地区预算（草案）--社保处" xfId="116"/>
    <cellStyle name="40% - 强调文字颜色 3" xfId="117"/>
    <cellStyle name="40% - 强调文字颜色 3 2" xfId="118"/>
    <cellStyle name="40% - 强调文字颜色 3 2 2" xfId="119"/>
    <cellStyle name="40% - 强调文字颜色 3 2 2 2" xfId="120"/>
    <cellStyle name="40% - 强调文字颜色 3 2 2 3" xfId="121"/>
    <cellStyle name="40% - 强调文字颜色 3 2 2_2017年省对市(州)税收返还和转移支付预算" xfId="122"/>
    <cellStyle name="40% - 强调文字颜色 3 2 3" xfId="123"/>
    <cellStyle name="40% - 强调文字颜色 3 2_四川省2017年省对市（州）税收返还和转移支付分地区预算（草案）--社保处" xfId="124"/>
    <cellStyle name="40% - 强调文字颜色 4" xfId="125"/>
    <cellStyle name="40% - 强调文字颜色 4 2" xfId="126"/>
    <cellStyle name="40% - 强调文字颜色 4 2 2" xfId="127"/>
    <cellStyle name="40% - 强调文字颜色 4 2 2 2" xfId="128"/>
    <cellStyle name="40% - 强调文字颜色 4 2 2 3" xfId="129"/>
    <cellStyle name="40% - 强调文字颜色 4 2 2_2017年省对市(州)税收返还和转移支付预算" xfId="130"/>
    <cellStyle name="40% - 强调文字颜色 4 2 3" xfId="131"/>
    <cellStyle name="40% - 强调文字颜色 4 2_四川省2017年省对市（州）税收返还和转移支付分地区预算（草案）--社保处" xfId="132"/>
    <cellStyle name="40% - 强调文字颜色 5" xfId="133"/>
    <cellStyle name="40% - 强调文字颜色 5 2" xfId="134"/>
    <cellStyle name="40% - 强调文字颜色 5 2 2" xfId="135"/>
    <cellStyle name="40% - 强调文字颜色 5 2 2 2" xfId="136"/>
    <cellStyle name="40% - 强调文字颜色 5 2 2 3" xfId="137"/>
    <cellStyle name="40% - 强调文字颜色 5 2 2_2017年省对市(州)税收返还和转移支付预算" xfId="138"/>
    <cellStyle name="40% - 强调文字颜色 5 2 3" xfId="139"/>
    <cellStyle name="40% - 强调文字颜色 5 2_四川省2017年省对市（州）税收返还和转移支付分地区预算（草案）--社保处" xfId="140"/>
    <cellStyle name="40% - 强调文字颜色 6" xfId="141"/>
    <cellStyle name="40% - 强调文字颜色 6 2" xfId="142"/>
    <cellStyle name="40% - 强调文字颜色 6 2 2" xfId="143"/>
    <cellStyle name="40% - 强调文字颜色 6 2 2 2" xfId="144"/>
    <cellStyle name="40% - 强调文字颜色 6 2 2 3" xfId="145"/>
    <cellStyle name="40% - 强调文字颜色 6 2 2_2017年省对市(州)税收返还和转移支付预算" xfId="146"/>
    <cellStyle name="40% - 强调文字颜色 6 2 3" xfId="147"/>
    <cellStyle name="40% - 强调文字颜色 6 2_四川省2017年省对市（州）税收返还和转移支付分地区预算（草案）--社保处" xfId="148"/>
    <cellStyle name="60% - Accent1" xfId="149"/>
    <cellStyle name="60% - Accent1 2" xfId="150"/>
    <cellStyle name="60% - Accent2" xfId="151"/>
    <cellStyle name="60% - Accent2 2" xfId="152"/>
    <cellStyle name="60% - Accent3" xfId="153"/>
    <cellStyle name="60% - Accent3 2" xfId="154"/>
    <cellStyle name="60% - Accent4" xfId="155"/>
    <cellStyle name="60% - Accent4 2" xfId="156"/>
    <cellStyle name="60% - Accent5" xfId="157"/>
    <cellStyle name="60% - Accent5 2" xfId="158"/>
    <cellStyle name="60% - Accent6" xfId="159"/>
    <cellStyle name="60% - Accent6 2" xfId="160"/>
    <cellStyle name="60% - 强调文字颜色 1" xfId="161"/>
    <cellStyle name="60% - 强调文字颜色 1 2" xfId="162"/>
    <cellStyle name="60% - 强调文字颜色 1 2 2" xfId="163"/>
    <cellStyle name="60% - 强调文字颜色 1 2 2 2" xfId="164"/>
    <cellStyle name="60% - 强调文字颜色 1 2 2 3" xfId="165"/>
    <cellStyle name="60% - 强调文字颜色 1 2 2_2017年省对市(州)税收返还和转移支付预算" xfId="166"/>
    <cellStyle name="60% - 强调文字颜色 1 2 3" xfId="167"/>
    <cellStyle name="60% - 强调文字颜色 1 2_四川省2017年省对市（州）税收返还和转移支付分地区预算（草案）--社保处" xfId="168"/>
    <cellStyle name="60% - 强调文字颜色 2" xfId="169"/>
    <cellStyle name="60% - 强调文字颜色 2 2" xfId="170"/>
    <cellStyle name="60% - 强调文字颜色 2 2 2" xfId="171"/>
    <cellStyle name="60% - 强调文字颜色 2 2 2 2" xfId="172"/>
    <cellStyle name="60% - 强调文字颜色 2 2 2 3" xfId="173"/>
    <cellStyle name="60% - 强调文字颜色 2 2 2_2017年省对市(州)税收返还和转移支付预算" xfId="174"/>
    <cellStyle name="60% - 强调文字颜色 2 2 3" xfId="175"/>
    <cellStyle name="60% - 强调文字颜色 2 2_四川省2017年省对市（州）税收返还和转移支付分地区预算（草案）--社保处" xfId="176"/>
    <cellStyle name="60% - 强调文字颜色 3" xfId="177"/>
    <cellStyle name="60% - 强调文字颜色 3 2" xfId="178"/>
    <cellStyle name="60% - 强调文字颜色 3 2 2" xfId="179"/>
    <cellStyle name="60% - 强调文字颜色 3 2 2 2" xfId="180"/>
    <cellStyle name="60% - 强调文字颜色 3 2 2 3" xfId="181"/>
    <cellStyle name="60% - 强调文字颜色 3 2 2_2017年省对市(州)税收返还和转移支付预算" xfId="182"/>
    <cellStyle name="60% - 强调文字颜色 3 2 3" xfId="183"/>
    <cellStyle name="60% - 强调文字颜色 3 2_四川省2017年省对市（州）税收返还和转移支付分地区预算（草案）--社保处" xfId="184"/>
    <cellStyle name="60% - 强调文字颜色 4" xfId="185"/>
    <cellStyle name="60% - 强调文字颜色 4 2" xfId="186"/>
    <cellStyle name="60% - 强调文字颜色 4 2 2" xfId="187"/>
    <cellStyle name="60% - 强调文字颜色 4 2 2 2" xfId="188"/>
    <cellStyle name="60% - 强调文字颜色 4 2 2 3" xfId="189"/>
    <cellStyle name="60% - 强调文字颜色 4 2 2_2017年省对市(州)税收返还和转移支付预算" xfId="190"/>
    <cellStyle name="60% - 强调文字颜色 4 2 3" xfId="191"/>
    <cellStyle name="60% - 强调文字颜色 4 2_四川省2017年省对市（州）税收返还和转移支付分地区预算（草案）--社保处" xfId="192"/>
    <cellStyle name="60% - 强调文字颜色 5" xfId="193"/>
    <cellStyle name="60% - 强调文字颜色 5 2" xfId="194"/>
    <cellStyle name="60% - 强调文字颜色 5 2 2" xfId="195"/>
    <cellStyle name="60% - 强调文字颜色 5 2 2 2" xfId="196"/>
    <cellStyle name="60% - 强调文字颜色 5 2 2 3" xfId="197"/>
    <cellStyle name="60% - 强调文字颜色 5 2 2_2017年省对市(州)税收返还和转移支付预算" xfId="198"/>
    <cellStyle name="60% - 强调文字颜色 5 2 3" xfId="199"/>
    <cellStyle name="60% - 强调文字颜色 5 2_四川省2017年省对市（州）税收返还和转移支付分地区预算（草案）--社保处" xfId="200"/>
    <cellStyle name="60% - 强调文字颜色 6" xfId="201"/>
    <cellStyle name="60% - 强调文字颜色 6 2" xfId="202"/>
    <cellStyle name="60% - 强调文字颜色 6 2 2" xfId="203"/>
    <cellStyle name="60% - 强调文字颜色 6 2 2 2" xfId="204"/>
    <cellStyle name="60% - 强调文字颜色 6 2 2 3" xfId="205"/>
    <cellStyle name="60% - 强调文字颜色 6 2 2_2017年省对市(州)税收返还和转移支付预算" xfId="206"/>
    <cellStyle name="60% - 强调文字颜色 6 2 3" xfId="207"/>
    <cellStyle name="60% - 强调文字颜色 6 2_四川省2017年省对市（州）税收返还和转移支付分地区预算（草案）--社保处" xfId="208"/>
    <cellStyle name="Accent1" xfId="209"/>
    <cellStyle name="Accent1 2" xfId="210"/>
    <cellStyle name="Accent2" xfId="211"/>
    <cellStyle name="Accent2 2" xfId="212"/>
    <cellStyle name="Accent3" xfId="213"/>
    <cellStyle name="Accent3 2" xfId="214"/>
    <cellStyle name="Accent4" xfId="215"/>
    <cellStyle name="Accent4 2" xfId="216"/>
    <cellStyle name="Accent5" xfId="217"/>
    <cellStyle name="Accent5 2" xfId="218"/>
    <cellStyle name="Accent6" xfId="219"/>
    <cellStyle name="Accent6 2" xfId="220"/>
    <cellStyle name="Bad" xfId="221"/>
    <cellStyle name="Bad 2" xfId="222"/>
    <cellStyle name="Calculation" xfId="223"/>
    <cellStyle name="Calculation 2" xfId="224"/>
    <cellStyle name="Calculation_2016年全省及省级财政收支执行及2017年预算草案表（20161206，预审自用稿）" xfId="225"/>
    <cellStyle name="Check Cell" xfId="226"/>
    <cellStyle name="Check Cell 2" xfId="227"/>
    <cellStyle name="Check Cell_2016年全省及省级财政收支执行及2017年预算草案表（20161206，预审自用稿）" xfId="228"/>
    <cellStyle name="Explanatory Text" xfId="229"/>
    <cellStyle name="Explanatory Text 2" xfId="230"/>
    <cellStyle name="Good" xfId="231"/>
    <cellStyle name="Good 2" xfId="232"/>
    <cellStyle name="Heading 1" xfId="233"/>
    <cellStyle name="Heading 1 2" xfId="234"/>
    <cellStyle name="Heading 1_2016年全省及省级财政收支执行及2017年预算草案表（20161206，预审自用稿）" xfId="235"/>
    <cellStyle name="Heading 2" xfId="236"/>
    <cellStyle name="Heading 2 2" xfId="237"/>
    <cellStyle name="Heading 2_2016年全省及省级财政收支执行及2017年预算草案表（20161206，预审自用稿）" xfId="238"/>
    <cellStyle name="Heading 3" xfId="239"/>
    <cellStyle name="Heading 3 2" xfId="240"/>
    <cellStyle name="Heading 3_2016年全省及省级财政收支执行及2017年预算草案表（20161206，预审自用稿）" xfId="241"/>
    <cellStyle name="Heading 4" xfId="242"/>
    <cellStyle name="Heading 4 2" xfId="243"/>
    <cellStyle name="Input" xfId="244"/>
    <cellStyle name="Input 2" xfId="245"/>
    <cellStyle name="Input_2016年全省及省级财政收支执行及2017年预算草案表（20161206，预审自用稿）" xfId="246"/>
    <cellStyle name="Linked Cell" xfId="247"/>
    <cellStyle name="Linked Cell 2" xfId="248"/>
    <cellStyle name="Linked Cell_2016年全省及省级财政收支执行及2017年预算草案表（20161206，预审自用稿）" xfId="249"/>
    <cellStyle name="Neutral" xfId="250"/>
    <cellStyle name="Neutral 2" xfId="251"/>
    <cellStyle name="no dec" xfId="252"/>
    <cellStyle name="Normal_APR" xfId="253"/>
    <cellStyle name="Note" xfId="254"/>
    <cellStyle name="Note 2" xfId="255"/>
    <cellStyle name="Note_2016年全省及省级财政收支执行及2017年预算草案表（20161206，预审自用稿）" xfId="256"/>
    <cellStyle name="Output" xfId="257"/>
    <cellStyle name="Output 2" xfId="258"/>
    <cellStyle name="Output_2016年全省及省级财政收支执行及2017年预算草案表（20161206，预审自用稿）" xfId="259"/>
    <cellStyle name="Title" xfId="260"/>
    <cellStyle name="Title 2" xfId="261"/>
    <cellStyle name="Total" xfId="262"/>
    <cellStyle name="Total 2" xfId="263"/>
    <cellStyle name="Total_2016年全省及省级财政收支执行及2017年预算草案表（20161206，预审自用稿）" xfId="264"/>
    <cellStyle name="Warning Text" xfId="265"/>
    <cellStyle name="Warning Text 2" xfId="266"/>
    <cellStyle name="Percent" xfId="267"/>
    <cellStyle name="百分比 2" xfId="268"/>
    <cellStyle name="百分比 2 2" xfId="269"/>
    <cellStyle name="百分比 2 3" xfId="270"/>
    <cellStyle name="百分比 2 3 2" xfId="271"/>
    <cellStyle name="百分比 2 3 3" xfId="272"/>
    <cellStyle name="百分比 2 4" xfId="273"/>
    <cellStyle name="百分比 2 5" xfId="274"/>
    <cellStyle name="百分比 3" xfId="275"/>
    <cellStyle name="百分比 4" xfId="276"/>
    <cellStyle name="标题" xfId="277"/>
    <cellStyle name="标题 1" xfId="278"/>
    <cellStyle name="标题 1 2" xfId="279"/>
    <cellStyle name="标题 1 2 2" xfId="280"/>
    <cellStyle name="标题 1 2 2 2" xfId="281"/>
    <cellStyle name="标题 1 2 2 3" xfId="282"/>
    <cellStyle name="标题 1 2 2_2017年省对市(州)税收返还和转移支付预算" xfId="283"/>
    <cellStyle name="标题 1 2 3" xfId="284"/>
    <cellStyle name="标题 2" xfId="285"/>
    <cellStyle name="标题 2 2" xfId="286"/>
    <cellStyle name="标题 2 2 2" xfId="287"/>
    <cellStyle name="标题 2 2 2 2" xfId="288"/>
    <cellStyle name="标题 2 2 2 3" xfId="289"/>
    <cellStyle name="标题 2 2 2_2017年省对市(州)税收返还和转移支付预算" xfId="290"/>
    <cellStyle name="标题 2 2 3" xfId="291"/>
    <cellStyle name="标题 3" xfId="292"/>
    <cellStyle name="标题 3 2" xfId="293"/>
    <cellStyle name="标题 3 2 2" xfId="294"/>
    <cellStyle name="标题 3 2 2 2" xfId="295"/>
    <cellStyle name="标题 3 2 2 3" xfId="296"/>
    <cellStyle name="标题 3 2 2_2017年省对市(州)税收返还和转移支付预算" xfId="297"/>
    <cellStyle name="标题 3 2 3" xfId="298"/>
    <cellStyle name="标题 4" xfId="299"/>
    <cellStyle name="标题 4 2" xfId="300"/>
    <cellStyle name="标题 4 2 2" xfId="301"/>
    <cellStyle name="标题 4 2 2 2" xfId="302"/>
    <cellStyle name="标题 4 2 2 3" xfId="303"/>
    <cellStyle name="标题 4 2 2_2017年省对市(州)税收返还和转移支付预算" xfId="304"/>
    <cellStyle name="标题 4 2 3" xfId="305"/>
    <cellStyle name="标题 5" xfId="306"/>
    <cellStyle name="标题 5 2" xfId="307"/>
    <cellStyle name="标题 5 2 2" xfId="308"/>
    <cellStyle name="标题 5 2 3" xfId="309"/>
    <cellStyle name="标题 5 2_2017年省对市(州)税收返还和转移支付预算" xfId="310"/>
    <cellStyle name="标题 5 3" xfId="311"/>
    <cellStyle name="差" xfId="312"/>
    <cellStyle name="差 2" xfId="313"/>
    <cellStyle name="差 2 2" xfId="314"/>
    <cellStyle name="差 2 2 2" xfId="315"/>
    <cellStyle name="差 2 2 3" xfId="316"/>
    <cellStyle name="差 2 2_2017年省对市(州)税收返还和转移支付预算" xfId="317"/>
    <cellStyle name="差 2 3" xfId="318"/>
    <cellStyle name="差 2_四川省2017年省对市（州）税收返还和转移支付分地区预算（草案）--社保处" xfId="319"/>
    <cellStyle name="差_%84表2：2016-2018年省级部门三年滚动规划报表" xfId="320"/>
    <cellStyle name="差_“三区”文化人才专项资金" xfId="321"/>
    <cellStyle name="差_1 2017年省对市（州）税收返还和转移支付预算分地区情况表（华侨事务补助）(1)" xfId="322"/>
    <cellStyle name="差_10 2017年省对市（州）税收返还和转移支付预算分地区情况表（寺观教堂维修补助资金）(1)" xfId="323"/>
    <cellStyle name="差_10-扶持民族地区教育发展" xfId="324"/>
    <cellStyle name="差_11 2017年省对市（州）税收返还和转移支付预算分地区情况表（基层行政单位救灾专项资金）(1)" xfId="325"/>
    <cellStyle name="差_1-12" xfId="326"/>
    <cellStyle name="差_1-12_四川省2017年省对市（州）税收返还和转移支付分地区预算（草案）--社保处" xfId="327"/>
    <cellStyle name="差_12 2017年省对市（州）税收返还和转移支付预算分地区情况表（民族地区春节慰问经费）(1)" xfId="328"/>
    <cellStyle name="差_123" xfId="329"/>
    <cellStyle name="差_13 2017年省对市（州）税收返还和转移支付预算分地区情况表（审计能力提升专项经费）(1)" xfId="330"/>
    <cellStyle name="差_14 2017年省对市（州）税收返还和转移支付预算分地区情况表（支持基层政权建设补助资金）(1)" xfId="331"/>
    <cellStyle name="差_15-省级防震减灾分情况" xfId="332"/>
    <cellStyle name="差_18 2017年省对市（州）税收返还和转移支付预算分地区情况表（全省法院系统业务经费）(1)" xfId="333"/>
    <cellStyle name="差_19 征兵经费" xfId="334"/>
    <cellStyle name="差_1-学前教育发展专项资金" xfId="335"/>
    <cellStyle name="差_1-政策性保险财政补助资金" xfId="336"/>
    <cellStyle name="差_2" xfId="337"/>
    <cellStyle name="差_2 政法转移支付" xfId="338"/>
    <cellStyle name="差_20 国防动员专项经费" xfId="339"/>
    <cellStyle name="差_2015财金互动汇总（加人行、补成都）" xfId="340"/>
    <cellStyle name="差_2015财金互动汇总（加人行、补成都） 2" xfId="341"/>
    <cellStyle name="差_2015财金互动汇总（加人行、补成都） 2 2" xfId="342"/>
    <cellStyle name="差_2015财金互动汇总（加人行、补成都） 2 2_2017年省对市(州)税收返还和转移支付预算" xfId="343"/>
    <cellStyle name="差_2015财金互动汇总（加人行、补成都） 2 3" xfId="344"/>
    <cellStyle name="差_2015财金互动汇总（加人行、补成都） 2_2017年省对市(州)税收返还和转移支付预算" xfId="345"/>
    <cellStyle name="差_2015财金互动汇总（加人行、补成都） 3" xfId="346"/>
    <cellStyle name="差_2015财金互动汇总（加人行、补成都） 3_2017年省对市(州)税收返还和转移支付预算" xfId="347"/>
    <cellStyle name="差_2015财金互动汇总（加人行、补成都） 4" xfId="348"/>
    <cellStyle name="差_2015财金互动汇总（加人行、补成都）_2017年省对市(州)税收返还和转移支付预算" xfId="349"/>
    <cellStyle name="差_2015直接融资汇总表" xfId="350"/>
    <cellStyle name="差_2015直接融资汇总表 2" xfId="351"/>
    <cellStyle name="差_2015直接融资汇总表 2 2" xfId="352"/>
    <cellStyle name="差_2015直接融资汇总表 2 2_2017年省对市(州)税收返还和转移支付预算" xfId="353"/>
    <cellStyle name="差_2015直接融资汇总表 2 3" xfId="354"/>
    <cellStyle name="差_2015直接融资汇总表 2_2017年省对市(州)税收返还和转移支付预算" xfId="355"/>
    <cellStyle name="差_2015直接融资汇总表 3" xfId="356"/>
    <cellStyle name="差_2015直接融资汇总表 3_2017年省对市(州)税收返还和转移支付预算" xfId="357"/>
    <cellStyle name="差_2015直接融资汇总表 4" xfId="358"/>
    <cellStyle name="差_2015直接融资汇总表_2017年省对市(州)税收返还和转移支付预算" xfId="359"/>
    <cellStyle name="差_2016年四川省省级一般公共预算支出执行情况表" xfId="360"/>
    <cellStyle name="差_2017年省对市(州)税收返还和转移支付预算" xfId="361"/>
    <cellStyle name="差_2017年省对市（州）税收返还和转移支付预算分地区情况表（华侨事务补助）(1)" xfId="362"/>
    <cellStyle name="差_2017年省对市（州）税收返还和转移支付预算分地区情况表（华侨事务补助）(1)_四川省2017年省对市（州）税收返还和转移支付分地区预算（草案）--社保处" xfId="363"/>
    <cellStyle name="差_21 禁毒补助经费" xfId="364"/>
    <cellStyle name="差_22 2017年省对市（州）税收返还和转移支付预算分地区情况表（交警业务经费）(1)" xfId="365"/>
    <cellStyle name="差_23 铁路护路专项经费" xfId="366"/>
    <cellStyle name="差_24 维稳经费" xfId="367"/>
    <cellStyle name="差_2-45" xfId="368"/>
    <cellStyle name="差_2-45_四川省2017年省对市（州）税收返还和转移支付分地区预算（草案）--社保处" xfId="369"/>
    <cellStyle name="差_2-46" xfId="370"/>
    <cellStyle name="差_2-46_四川省2017年省对市（州）税收返还和转移支付分地区预算（草案）--社保处" xfId="371"/>
    <cellStyle name="差_25 消防部队大型装备建设补助经费" xfId="372"/>
    <cellStyle name="差_2-50" xfId="373"/>
    <cellStyle name="差_2-50_四川省2017年省对市（州）税收返还和转移支付分地区预算（草案）--社保处" xfId="374"/>
    <cellStyle name="差_2-52" xfId="375"/>
    <cellStyle name="差_2-52_四川省2017年省对市（州）税收返还和转移支付分地区预算（草案）--社保处" xfId="376"/>
    <cellStyle name="差_2-55" xfId="377"/>
    <cellStyle name="差_2-55_四川省2017年省对市（州）税收返还和转移支付分地区预算（草案）--社保处" xfId="378"/>
    <cellStyle name="差_2-58" xfId="379"/>
    <cellStyle name="差_2-58_四川省2017年省对市（州）税收返还和转移支付分地区预算（草案）--社保处" xfId="380"/>
    <cellStyle name="差_2-59" xfId="381"/>
    <cellStyle name="差_2-59_四川省2017年省对市（州）税收返还和转移支付分地区预算（草案）--社保处" xfId="382"/>
    <cellStyle name="差_26 地方纪检监察机关办案补助专项资金" xfId="383"/>
    <cellStyle name="差_2-60" xfId="384"/>
    <cellStyle name="差_2-60_四川省2017年省对市（州）税收返还和转移支付分地区预算（草案）--社保处" xfId="385"/>
    <cellStyle name="差_2-62" xfId="386"/>
    <cellStyle name="差_2-62_四川省2017年省对市（州）税收返还和转移支付分地区预算（草案）--社保处" xfId="387"/>
    <cellStyle name="差_2-65" xfId="388"/>
    <cellStyle name="差_2-65_四川省2017年省对市（州）税收返还和转移支付分地区预算（草案）--社保处" xfId="389"/>
    <cellStyle name="差_2-67" xfId="390"/>
    <cellStyle name="差_2-67_四川省2017年省对市（州）税收返还和转移支付分地区预算（草案）--社保处" xfId="391"/>
    <cellStyle name="差_27 妇女儿童事业发展专项资金" xfId="392"/>
    <cellStyle name="差_28 基层干训机构建设补助专项资金" xfId="393"/>
    <cellStyle name="差_2-财金互动" xfId="394"/>
    <cellStyle name="差_2-义务教育经费保障机制改革" xfId="395"/>
    <cellStyle name="差_3 2017年省对市（州）税收返还和转移支付预算分地区情况表（到村任职）" xfId="396"/>
    <cellStyle name="差_3-创业担保贷款贴息及奖补" xfId="397"/>
    <cellStyle name="差_3-义务教育均衡发展专项" xfId="398"/>
    <cellStyle name="差_4" xfId="399"/>
    <cellStyle name="差_4-11" xfId="400"/>
    <cellStyle name="差_4-12" xfId="401"/>
    <cellStyle name="差_4-14" xfId="402"/>
    <cellStyle name="差_4-15" xfId="403"/>
    <cellStyle name="差_4-20" xfId="404"/>
    <cellStyle name="差_4-21" xfId="405"/>
    <cellStyle name="差_4-22" xfId="406"/>
    <cellStyle name="差_4-23" xfId="407"/>
    <cellStyle name="差_4-24" xfId="408"/>
    <cellStyle name="差_4-29" xfId="409"/>
    <cellStyle name="差_4-30" xfId="410"/>
    <cellStyle name="差_4-31" xfId="411"/>
    <cellStyle name="差_4-5" xfId="412"/>
    <cellStyle name="差_4-8" xfId="413"/>
    <cellStyle name="差_4-9" xfId="414"/>
    <cellStyle name="差_4-农村义教“营养改善计划”" xfId="415"/>
    <cellStyle name="差_5 2017年省对市（州）税收返还和转移支付预算分地区情况表（全国重点寺观教堂维修经费业生中央财政补助资金）(1)" xfId="416"/>
    <cellStyle name="差_5-农村教师周转房建设" xfId="417"/>
    <cellStyle name="差_5-中央财政统借统还外债项目资金" xfId="418"/>
    <cellStyle name="差_6" xfId="419"/>
    <cellStyle name="差_6-扶持民办教育专项" xfId="420"/>
    <cellStyle name="差_6-省级财政政府与社会资本合作项目综合补助资金" xfId="421"/>
    <cellStyle name="差_7 2017年省对市（州）税收返还和转移支付预算分地区情况表（省级旅游发展资金）(1)" xfId="422"/>
    <cellStyle name="差_7-普惠金融政府和社会资本合作以奖代补资金" xfId="423"/>
    <cellStyle name="差_7-中等职业教育发展专项经费" xfId="424"/>
    <cellStyle name="差_8 2017年省对市（州）税收返还和转移支付预算分地区情况表（民族事业发展资金）(1)" xfId="425"/>
    <cellStyle name="差_9 2017年省对市（州）税收返还和转移支付预算分地区情况表（全省工商行政管理专项经费）(1)" xfId="426"/>
    <cellStyle name="差_Sheet14" xfId="427"/>
    <cellStyle name="差_Sheet14_四川省2017年省对市（州）税收返还和转移支付分地区预算（草案）--社保处" xfId="428"/>
    <cellStyle name="差_Sheet15" xfId="429"/>
    <cellStyle name="差_Sheet15_四川省2017年省对市（州）税收返还和转移支付分地区预算（草案）--社保处" xfId="430"/>
    <cellStyle name="差_Sheet16" xfId="431"/>
    <cellStyle name="差_Sheet16_四川省2017年省对市（州）税收返还和转移支付分地区预算（草案）--社保处" xfId="432"/>
    <cellStyle name="差_Sheet18" xfId="433"/>
    <cellStyle name="差_Sheet18_四川省2017年省对市（州）税收返还和转移支付分地区预算（草案）--社保处" xfId="434"/>
    <cellStyle name="差_Sheet19" xfId="435"/>
    <cellStyle name="差_Sheet19_四川省2017年省对市（州）税收返还和转移支付分地区预算（草案）--社保处" xfId="436"/>
    <cellStyle name="差_Sheet2" xfId="437"/>
    <cellStyle name="差_Sheet20" xfId="438"/>
    <cellStyle name="差_Sheet20_四川省2017年省对市（州）税收返还和转移支付分地区预算（草案）--社保处" xfId="439"/>
    <cellStyle name="差_Sheet22" xfId="440"/>
    <cellStyle name="差_Sheet22_四川省2017年省对市（州）税收返还和转移支付分地区预算（草案）--社保处" xfId="441"/>
    <cellStyle name="差_Sheet25" xfId="442"/>
    <cellStyle name="差_Sheet25_四川省2017年省对市（州）税收返还和转移支付分地区预算（草案）--社保处" xfId="443"/>
    <cellStyle name="差_Sheet26" xfId="444"/>
    <cellStyle name="差_Sheet26_四川省2017年省对市（州）税收返还和转移支付分地区预算（草案）--社保处" xfId="445"/>
    <cellStyle name="差_Sheet27" xfId="446"/>
    <cellStyle name="差_Sheet27_四川省2017年省对市（州）税收返还和转移支付分地区预算（草案）--社保处" xfId="447"/>
    <cellStyle name="差_Sheet29" xfId="448"/>
    <cellStyle name="差_Sheet29_四川省2017年省对市（州）税收返还和转移支付分地区预算（草案）--社保处" xfId="449"/>
    <cellStyle name="差_Sheet32" xfId="450"/>
    <cellStyle name="差_Sheet32_四川省2017年省对市（州）税收返还和转移支付分地区预算（草案）--社保处" xfId="451"/>
    <cellStyle name="差_Sheet33" xfId="452"/>
    <cellStyle name="差_Sheet33_四川省2017年省对市（州）税收返还和转移支付分地区预算（草案）--社保处" xfId="453"/>
    <cellStyle name="差_Sheet7" xfId="454"/>
    <cellStyle name="差_博物馆纪念馆逐步免费开放补助资金" xfId="455"/>
    <cellStyle name="差_促进扩大信贷增量" xfId="456"/>
    <cellStyle name="差_促进扩大信贷增量 2" xfId="457"/>
    <cellStyle name="差_促进扩大信贷增量 2 2" xfId="458"/>
    <cellStyle name="差_促进扩大信贷增量 2 2_2017年省对市(州)税收返还和转移支付预算" xfId="459"/>
    <cellStyle name="差_促进扩大信贷增量 2 2_四川省2017年省对市（州）税收返还和转移支付分地区预算（草案）--社保处" xfId="460"/>
    <cellStyle name="差_促进扩大信贷增量 2 3" xfId="461"/>
    <cellStyle name="差_促进扩大信贷增量 2_2017年省对市(州)税收返还和转移支付预算" xfId="462"/>
    <cellStyle name="差_促进扩大信贷增量 2_四川省2017年省对市（州）税收返还和转移支付分地区预算（草案）--社保处" xfId="463"/>
    <cellStyle name="差_促进扩大信贷增量 3" xfId="464"/>
    <cellStyle name="差_促进扩大信贷增量 3_2017年省对市(州)税收返还和转移支付预算" xfId="465"/>
    <cellStyle name="差_促进扩大信贷增量 3_四川省2017年省对市（州）税收返还和转移支付分地区预算（草案）--社保处" xfId="466"/>
    <cellStyle name="差_促进扩大信贷增量 4" xfId="467"/>
    <cellStyle name="差_促进扩大信贷增量_2017年省对市(州)税收返还和转移支付预算" xfId="468"/>
    <cellStyle name="差_促进扩大信贷增量_四川省2017年省对市（州）税收返还和转移支付分地区预算（草案）--社保处" xfId="469"/>
    <cellStyle name="差_地方纪检监察机关办案补助专项资金" xfId="470"/>
    <cellStyle name="差_地方纪检监察机关办案补助专项资金_四川省2017年省对市（州）税收返还和转移支付分地区预算（草案）--社保处" xfId="471"/>
    <cellStyle name="差_公共文化服务体系建设" xfId="472"/>
    <cellStyle name="差_国家级非物质文化遗产保护专项资金" xfId="473"/>
    <cellStyle name="差_国家文物保护专项资金" xfId="474"/>
    <cellStyle name="差_汇总" xfId="475"/>
    <cellStyle name="差_汇总 2" xfId="476"/>
    <cellStyle name="差_汇总 2 2" xfId="477"/>
    <cellStyle name="差_汇总 2 2_2017年省对市(州)税收返还和转移支付预算" xfId="478"/>
    <cellStyle name="差_汇总 2 2_四川省2017年省对市（州）税收返还和转移支付分地区预算（草案）--社保处" xfId="479"/>
    <cellStyle name="差_汇总 2 3" xfId="480"/>
    <cellStyle name="差_汇总 2_2017年省对市(州)税收返还和转移支付预算" xfId="481"/>
    <cellStyle name="差_汇总 2_四川省2017年省对市（州）税收返还和转移支付分地区预算（草案）--社保处" xfId="482"/>
    <cellStyle name="差_汇总 3" xfId="483"/>
    <cellStyle name="差_汇总 3_2017年省对市(州)税收返还和转移支付预算" xfId="484"/>
    <cellStyle name="差_汇总 3_四川省2017年省对市（州）税收返还和转移支付分地区预算（草案）--社保处" xfId="485"/>
    <cellStyle name="差_汇总 4" xfId="486"/>
    <cellStyle name="差_汇总_1" xfId="487"/>
    <cellStyle name="差_汇总_1 2" xfId="488"/>
    <cellStyle name="差_汇总_1 2 2" xfId="489"/>
    <cellStyle name="差_汇总_1 2 2_2017年省对市(州)税收返还和转移支付预算" xfId="490"/>
    <cellStyle name="差_汇总_1 2 3" xfId="491"/>
    <cellStyle name="差_汇总_1 2_2017年省对市(州)税收返还和转移支付预算" xfId="492"/>
    <cellStyle name="差_汇总_1 3" xfId="493"/>
    <cellStyle name="差_汇总_1 3_2017年省对市(州)税收返还和转移支付预算" xfId="494"/>
    <cellStyle name="差_汇总_2" xfId="495"/>
    <cellStyle name="差_汇总_2 2" xfId="496"/>
    <cellStyle name="差_汇总_2 2 2" xfId="497"/>
    <cellStyle name="差_汇总_2 2 2_2017年省对市(州)税收返还和转移支付预算" xfId="498"/>
    <cellStyle name="差_汇总_2 2 2_四川省2017年省对市（州）税收返还和转移支付分地区预算（草案）--社保处" xfId="499"/>
    <cellStyle name="差_汇总_2 2 3" xfId="500"/>
    <cellStyle name="差_汇总_2 2_2017年省对市(州)税收返还和转移支付预算" xfId="501"/>
    <cellStyle name="差_汇总_2 2_四川省2017年省对市（州）税收返还和转移支付分地区预算（草案）--社保处" xfId="502"/>
    <cellStyle name="差_汇总_2 3" xfId="503"/>
    <cellStyle name="差_汇总_2 3_2017年省对市(州)税收返还和转移支付预算" xfId="504"/>
    <cellStyle name="差_汇总_2 3_四川省2017年省对市（州）税收返还和转移支付分地区预算（草案）--社保处" xfId="505"/>
    <cellStyle name="差_汇总_2_四川省2017年省对市（州）税收返还和转移支付分地区预算（草案）--社保处" xfId="506"/>
    <cellStyle name="差_汇总_2017年省对市(州)税收返还和转移支付预算" xfId="507"/>
    <cellStyle name="差_汇总_四川省2017年省对市（州）税收返还和转移支付分地区预算（草案）--社保处" xfId="508"/>
    <cellStyle name="差_科技口6-30-35" xfId="509"/>
    <cellStyle name="差_美术馆公共图书馆文化馆（站）免费开放专项资金" xfId="510"/>
    <cellStyle name="差_其他工程费用计费" xfId="511"/>
    <cellStyle name="差_其他工程费用计费_四川省2017年省对市（州）税收返还和转移支付分地区预算（草案）--社保处" xfId="512"/>
    <cellStyle name="差_少数民族文化事业发展专项资金" xfId="513"/>
    <cellStyle name="差_省级科技计划项目专项资金" xfId="514"/>
    <cellStyle name="差_省级体育专项资金" xfId="515"/>
    <cellStyle name="差_省级文化发展专项资金" xfId="516"/>
    <cellStyle name="差_省级文物保护专项资金" xfId="517"/>
    <cellStyle name="差_四川省2017年省对市（州）税收返还和转移支付分地区预算（草案）--行政政法处" xfId="518"/>
    <cellStyle name="差_四川省2017年省对市（州）税收返还和转移支付分地区预算（草案）--教科文处" xfId="519"/>
    <cellStyle name="差_四川省2017年省对市（州）税收返还和转移支付分地区预算（草案）--社保处" xfId="520"/>
    <cellStyle name="差_四川省2017年省对市（州）税收返还和转移支付分地区预算（草案）--债务金融处" xfId="521"/>
    <cellStyle name="差_体育场馆免费低收费开放补助资金" xfId="522"/>
    <cellStyle name="差_文化产业发展专项资金" xfId="523"/>
    <cellStyle name="差_宣传文化事业发展专项资金" xfId="524"/>
    <cellStyle name="差_债券贴息计算器" xfId="525"/>
    <cellStyle name="差_债券贴息计算器_四川省2017年省对市（州）税收返还和转移支付分地区预算（草案）--社保处" xfId="526"/>
    <cellStyle name="常规 10" xfId="527"/>
    <cellStyle name="常规 10 2" xfId="528"/>
    <cellStyle name="常规 10 2 2" xfId="529"/>
    <cellStyle name="常规 10 2 2 2" xfId="530"/>
    <cellStyle name="常规 10 2 2 3" xfId="531"/>
    <cellStyle name="常规 10 2 2_2017年省对市(州)税收返还和转移支付预算" xfId="532"/>
    <cellStyle name="常规 10 2 3" xfId="533"/>
    <cellStyle name="常规 10 2 4" xfId="534"/>
    <cellStyle name="常规 10 2_2017年省对市(州)税收返还和转移支付预算" xfId="535"/>
    <cellStyle name="常规 10 3" xfId="536"/>
    <cellStyle name="常规 10 3 2" xfId="537"/>
    <cellStyle name="常规 10 3_123" xfId="538"/>
    <cellStyle name="常规 10 4" xfId="539"/>
    <cellStyle name="常规 10 4 2" xfId="540"/>
    <cellStyle name="常规 10 4 3" xfId="541"/>
    <cellStyle name="常规 10 4 3 2" xfId="542"/>
    <cellStyle name="常规 10_123" xfId="543"/>
    <cellStyle name="常规 11" xfId="544"/>
    <cellStyle name="常规 11 2" xfId="545"/>
    <cellStyle name="常规 11 2 2" xfId="546"/>
    <cellStyle name="常规 11 2 3" xfId="547"/>
    <cellStyle name="常规 11 2_2017年省对市(州)税收返还和转移支付预算" xfId="548"/>
    <cellStyle name="常规 11 3" xfId="549"/>
    <cellStyle name="常规 12" xfId="550"/>
    <cellStyle name="常规 12 2" xfId="551"/>
    <cellStyle name="常规 12 3" xfId="552"/>
    <cellStyle name="常规 12_123" xfId="553"/>
    <cellStyle name="常规 13" xfId="554"/>
    <cellStyle name="常规 13 2" xfId="555"/>
    <cellStyle name="常规 13_四川省2017年省对市（州）税收返还和转移支付分地区预算（草案）--社保处" xfId="556"/>
    <cellStyle name="常规 14" xfId="557"/>
    <cellStyle name="常规 14 2" xfId="558"/>
    <cellStyle name="常规 15" xfId="559"/>
    <cellStyle name="常规 15 2" xfId="560"/>
    <cellStyle name="常规 15 4" xfId="561"/>
    <cellStyle name="常规 16" xfId="562"/>
    <cellStyle name="常规 16 2" xfId="563"/>
    <cellStyle name="常规 17" xfId="564"/>
    <cellStyle name="常规 17 2" xfId="565"/>
    <cellStyle name="常规 17 2 2" xfId="566"/>
    <cellStyle name="常规 17 2_2016年四川省省级一般公共预算支出执行情况表" xfId="567"/>
    <cellStyle name="常规 17 3" xfId="568"/>
    <cellStyle name="常规 17 4" xfId="569"/>
    <cellStyle name="常规 17 4 2" xfId="570"/>
    <cellStyle name="常规 17 4_2016年四川省省级一般公共预算支出执行情况表" xfId="571"/>
    <cellStyle name="常规 17_2016年四川省省级一般公共预算支出执行情况表" xfId="572"/>
    <cellStyle name="常规 18" xfId="573"/>
    <cellStyle name="常规 18 2" xfId="574"/>
    <cellStyle name="常规 19" xfId="575"/>
    <cellStyle name="常规 19 2" xfId="576"/>
    <cellStyle name="常规 2" xfId="577"/>
    <cellStyle name="常规 2 2" xfId="578"/>
    <cellStyle name="常规 2 2 2" xfId="579"/>
    <cellStyle name="常规 2 2 2 2" xfId="580"/>
    <cellStyle name="常规 2 2 2 3" xfId="581"/>
    <cellStyle name="常规 2 2 2_2017年省对市(州)税收返还和转移支付预算" xfId="582"/>
    <cellStyle name="常规 2 2 3" xfId="583"/>
    <cellStyle name="常规 2 2 4" xfId="584"/>
    <cellStyle name="常规 2 2_2017年省对市(州)税收返还和转移支付预算" xfId="585"/>
    <cellStyle name="常规 2 3" xfId="586"/>
    <cellStyle name="常规 2 3 2" xfId="587"/>
    <cellStyle name="常规 2 3 2 2" xfId="588"/>
    <cellStyle name="常规 2 3 2 3" xfId="589"/>
    <cellStyle name="常规 2 3 2_2017年省对市(州)税收返还和转移支付预算" xfId="590"/>
    <cellStyle name="常规 2 3 3" xfId="591"/>
    <cellStyle name="常规 2 3 4" xfId="592"/>
    <cellStyle name="常规 2 3 5" xfId="593"/>
    <cellStyle name="常规 2 3_2017年省对市(州)税收返还和转移支付预算" xfId="594"/>
    <cellStyle name="常规 2 4" xfId="595"/>
    <cellStyle name="常规 2 4 2" xfId="596"/>
    <cellStyle name="常规 2 4 2 2" xfId="597"/>
    <cellStyle name="常规 2 5" xfId="598"/>
    <cellStyle name="常规 2 5 2" xfId="599"/>
    <cellStyle name="常规 2 5 3" xfId="600"/>
    <cellStyle name="常规 2 5_2017年省对市(州)税收返还和转移支付预算" xfId="601"/>
    <cellStyle name="常规 2 6" xfId="602"/>
    <cellStyle name="常规 2_%84表2：2016-2018年省级部门三年滚动规划报表" xfId="603"/>
    <cellStyle name="常规 20" xfId="604"/>
    <cellStyle name="常规 20 2" xfId="605"/>
    <cellStyle name="常规 20 2 2" xfId="606"/>
    <cellStyle name="常规 20 2_2016年社保基金收支执行及2017年预算草案表" xfId="607"/>
    <cellStyle name="常规 20 3" xfId="608"/>
    <cellStyle name="常规 20 4" xfId="609"/>
    <cellStyle name="常规 20_2015年全省及省级财政收支执行及2016年预算草案表（20160120）企业处修改" xfId="610"/>
    <cellStyle name="常规 21" xfId="611"/>
    <cellStyle name="常规 21 2" xfId="612"/>
    <cellStyle name="常规 21 2 2" xfId="613"/>
    <cellStyle name="常规 21 3" xfId="614"/>
    <cellStyle name="常规 22" xfId="615"/>
    <cellStyle name="常规 22 2" xfId="616"/>
    <cellStyle name="常规 23" xfId="617"/>
    <cellStyle name="常规 24" xfId="618"/>
    <cellStyle name="常规 24 2" xfId="619"/>
    <cellStyle name="常规 25" xfId="620"/>
    <cellStyle name="常规 25 2" xfId="621"/>
    <cellStyle name="常规 25 2 2" xfId="622"/>
    <cellStyle name="常规 25 2_2016年社保基金收支执行及2017年预算草案表" xfId="623"/>
    <cellStyle name="常规 26" xfId="624"/>
    <cellStyle name="常规 26 2" xfId="625"/>
    <cellStyle name="常规 26 2 2" xfId="626"/>
    <cellStyle name="常规 26 2 2 2" xfId="627"/>
    <cellStyle name="常规 26_2016年社保基金收支执行及2017年预算草案表" xfId="628"/>
    <cellStyle name="常规 27" xfId="629"/>
    <cellStyle name="常规 27 2" xfId="630"/>
    <cellStyle name="常规 27 2 2" xfId="631"/>
    <cellStyle name="常规 27 2_2016年四川省省级一般公共预算支出执行情况表" xfId="632"/>
    <cellStyle name="常规 27 3" xfId="633"/>
    <cellStyle name="常规 27_2016年四川省省级一般公共预算支出执行情况表" xfId="634"/>
    <cellStyle name="常规 28" xfId="635"/>
    <cellStyle name="常规 28 2" xfId="636"/>
    <cellStyle name="常规 28 2 2" xfId="637"/>
    <cellStyle name="常规 28 2 3" xfId="638"/>
    <cellStyle name="常规 28_2016年社保基金收支执行及2017年预算草案表" xfId="639"/>
    <cellStyle name="常规 29" xfId="640"/>
    <cellStyle name="常规 3" xfId="641"/>
    <cellStyle name="常规 3 2" xfId="642"/>
    <cellStyle name="常规 3 2 2" xfId="643"/>
    <cellStyle name="常规 3 2 2 2" xfId="644"/>
    <cellStyle name="常规 3 2 2 3" xfId="645"/>
    <cellStyle name="常规 3 2 2_2017年省对市(州)税收返还和转移支付预算" xfId="646"/>
    <cellStyle name="常规 3 2 3" xfId="647"/>
    <cellStyle name="常规 3 2 3 2" xfId="648"/>
    <cellStyle name="常规 3 2 4" xfId="649"/>
    <cellStyle name="常规 3 2_2016年四川省省级一般公共预算支出执行情况表" xfId="650"/>
    <cellStyle name="常规 3 3" xfId="651"/>
    <cellStyle name="常规 3 3 2" xfId="652"/>
    <cellStyle name="常规 3 3 3" xfId="653"/>
    <cellStyle name="常规 3 3_2017年省对市(州)税收返还和转移支付预算" xfId="654"/>
    <cellStyle name="常规 3 4" xfId="655"/>
    <cellStyle name="常规 3_15-省级防震减灾分情况" xfId="656"/>
    <cellStyle name="常规 30" xfId="657"/>
    <cellStyle name="常规 30 2" xfId="658"/>
    <cellStyle name="常规 30 2 2" xfId="659"/>
    <cellStyle name="常规 30 2_2016年四川省省级一般公共预算支出执行情况表" xfId="660"/>
    <cellStyle name="常规 30 3" xfId="661"/>
    <cellStyle name="常规 30_2016年四川省省级一般公共预算支出执行情况表" xfId="662"/>
    <cellStyle name="常规 31" xfId="663"/>
    <cellStyle name="常规 31 2" xfId="664"/>
    <cellStyle name="常规 31_2016年社保基金收支执行及2017年预算草案表" xfId="665"/>
    <cellStyle name="常规 32" xfId="666"/>
    <cellStyle name="常规 33" xfId="667"/>
    <cellStyle name="常规 34" xfId="668"/>
    <cellStyle name="常规 35" xfId="669"/>
    <cellStyle name="常规 4" xfId="670"/>
    <cellStyle name="常规 4 2" xfId="671"/>
    <cellStyle name="常规 4 2 2" xfId="672"/>
    <cellStyle name="常规 4 2_123" xfId="673"/>
    <cellStyle name="常规 4 3" xfId="674"/>
    <cellStyle name="常规 4_123" xfId="675"/>
    <cellStyle name="常规 47" xfId="676"/>
    <cellStyle name="常规 47 2" xfId="677"/>
    <cellStyle name="常规 47 2 2" xfId="678"/>
    <cellStyle name="常规 47 2 2 2" xfId="679"/>
    <cellStyle name="常规 47 2 3" xfId="680"/>
    <cellStyle name="常规 47 3" xfId="681"/>
    <cellStyle name="常规 47 4" xfId="682"/>
    <cellStyle name="常规 47 4 2" xfId="683"/>
    <cellStyle name="常规 47 4 2 2" xfId="684"/>
    <cellStyle name="常规 48" xfId="685"/>
    <cellStyle name="常规 48 2" xfId="686"/>
    <cellStyle name="常规 48 2 2" xfId="687"/>
    <cellStyle name="常规 48 3" xfId="688"/>
    <cellStyle name="常规 5" xfId="689"/>
    <cellStyle name="常规 5 2" xfId="690"/>
    <cellStyle name="常规 5 2 2" xfId="691"/>
    <cellStyle name="常规 5 2 3" xfId="692"/>
    <cellStyle name="常规 5 2_2017年省对市(州)税收返还和转移支付预算" xfId="693"/>
    <cellStyle name="常规 5 3" xfId="694"/>
    <cellStyle name="常规 5 4" xfId="695"/>
    <cellStyle name="常规 5_2017年省对市(州)税收返还和转移支付预算" xfId="696"/>
    <cellStyle name="常规 6" xfId="697"/>
    <cellStyle name="常规 6 2" xfId="698"/>
    <cellStyle name="常规 6 2 2" xfId="699"/>
    <cellStyle name="常规 6 2 2 2" xfId="700"/>
    <cellStyle name="常规 6 2 2 3" xfId="701"/>
    <cellStyle name="常规 6 2 2_2017年省对市(州)税收返还和转移支付预算" xfId="702"/>
    <cellStyle name="常规 6 2 3" xfId="703"/>
    <cellStyle name="常规 6 2 4" xfId="704"/>
    <cellStyle name="常规 6 2_2017年省对市(州)税收返还和转移支付预算" xfId="705"/>
    <cellStyle name="常规 6 3" xfId="706"/>
    <cellStyle name="常规 6 3 2" xfId="707"/>
    <cellStyle name="常规 6 3_123" xfId="708"/>
    <cellStyle name="常规 6 4" xfId="709"/>
    <cellStyle name="常规 6_123" xfId="710"/>
    <cellStyle name="常规 7" xfId="711"/>
    <cellStyle name="常规 7 2" xfId="712"/>
    <cellStyle name="常规 7 2 2" xfId="713"/>
    <cellStyle name="常规 7 2 3" xfId="714"/>
    <cellStyle name="常规 7 2_2017年省对市(州)税收返还和转移支付预算" xfId="715"/>
    <cellStyle name="常规 7 3" xfId="716"/>
    <cellStyle name="常规 7_四川省2017年省对市（州）税收返还和转移支付分地区预算（草案）--社保处" xfId="717"/>
    <cellStyle name="常规 8" xfId="718"/>
    <cellStyle name="常规 8 2" xfId="719"/>
    <cellStyle name="常规 9" xfId="720"/>
    <cellStyle name="常规 9 2" xfId="721"/>
    <cellStyle name="常规 9 2 2" xfId="722"/>
    <cellStyle name="常规 9 2_123" xfId="723"/>
    <cellStyle name="常规 9 3" xfId="724"/>
    <cellStyle name="常规 9_123" xfId="725"/>
    <cellStyle name="常规_(陈诚修改稿)2006年全省及省级财政决算及07年预算执行情况表(A4 留底自用)" xfId="726"/>
    <cellStyle name="常规_(陈诚修改稿)2006年全省及省级财政决算及07年预算执行情况表(A4 留底自用) 2" xfId="727"/>
    <cellStyle name="常规_(陈诚修改稿)2006年全省及省级财政决算及07年预算执行情况表(A4 留底自用) 2 2 2" xfId="728"/>
    <cellStyle name="常规_(陈诚修改稿)2006年全省及省级财政决算及07年预算执行情况表(A4 留底自用) 2 2 2 2" xfId="729"/>
    <cellStyle name="常规_2001年预算：预算收入及财力（12月21日上午定案表）" xfId="730"/>
    <cellStyle name="常规_200704(第一稿）" xfId="731"/>
    <cellStyle name="常规_2009年政府预算表1-4" xfId="732"/>
    <cellStyle name="常规_基金分析表(99.3)" xfId="733"/>
    <cellStyle name="常规_省级科预算草案表1.14" xfId="734"/>
    <cellStyle name="常规_一般预算简表_2006年预算执行及2007年预算安排(新科目　A4)" xfId="735"/>
    <cellStyle name="Hyperlink" xfId="736"/>
    <cellStyle name="好" xfId="737"/>
    <cellStyle name="好 2" xfId="738"/>
    <cellStyle name="好 2 2" xfId="739"/>
    <cellStyle name="好 2 2 2" xfId="740"/>
    <cellStyle name="好 2 2 3" xfId="741"/>
    <cellStyle name="好 2 2_2017年省对市(州)税收返还和转移支付预算" xfId="742"/>
    <cellStyle name="好 2 3" xfId="743"/>
    <cellStyle name="好 2_四川省2017年省对市（州）税收返还和转移支付分地区预算（草案）--社保处" xfId="744"/>
    <cellStyle name="好_%84表2：2016-2018年省级部门三年滚动规划报表" xfId="745"/>
    <cellStyle name="好_“三区”文化人才专项资金" xfId="746"/>
    <cellStyle name="好_1 2017年省对市（州）税收返还和转移支付预算分地区情况表（华侨事务补助）(1)" xfId="747"/>
    <cellStyle name="好_10 2017年省对市（州）税收返还和转移支付预算分地区情况表（寺观教堂维修补助资金）(1)" xfId="748"/>
    <cellStyle name="好_10-扶持民族地区教育发展" xfId="749"/>
    <cellStyle name="好_11 2017年省对市（州）税收返还和转移支付预算分地区情况表（基层行政单位救灾专项资金）(1)" xfId="750"/>
    <cellStyle name="好_1-12" xfId="751"/>
    <cellStyle name="好_1-12_四川省2017年省对市（州）税收返还和转移支付分地区预算（草案）--社保处" xfId="752"/>
    <cellStyle name="好_12 2017年省对市（州）税收返还和转移支付预算分地区情况表（民族地区春节慰问经费）(1)" xfId="753"/>
    <cellStyle name="好_123" xfId="754"/>
    <cellStyle name="好_13 2017年省对市（州）税收返还和转移支付预算分地区情况表（审计能力提升专项经费）(1)" xfId="755"/>
    <cellStyle name="好_14 2017年省对市（州）税收返还和转移支付预算分地区情况表（支持基层政权建设补助资金）(1)" xfId="756"/>
    <cellStyle name="好_15-省级防震减灾分情况" xfId="757"/>
    <cellStyle name="好_18 2017年省对市（州）税收返还和转移支付预算分地区情况表（全省法院系统业务经费）(1)" xfId="758"/>
    <cellStyle name="好_19 征兵经费" xfId="759"/>
    <cellStyle name="好_1-学前教育发展专项资金" xfId="760"/>
    <cellStyle name="好_1-政策性保险财政补助资金" xfId="761"/>
    <cellStyle name="好_2" xfId="762"/>
    <cellStyle name="好_2 政法转移支付" xfId="763"/>
    <cellStyle name="好_20 国防动员专项经费" xfId="764"/>
    <cellStyle name="好_2015财金互动汇总（加人行、补成都）" xfId="765"/>
    <cellStyle name="好_2015财金互动汇总（加人行、补成都） 2" xfId="766"/>
    <cellStyle name="好_2015财金互动汇总（加人行、补成都） 2 2" xfId="767"/>
    <cellStyle name="好_2015财金互动汇总（加人行、补成都） 2 2_2017年省对市(州)税收返还和转移支付预算" xfId="768"/>
    <cellStyle name="好_2015财金互动汇总（加人行、补成都） 2 3" xfId="769"/>
    <cellStyle name="好_2015财金互动汇总（加人行、补成都） 2_2017年省对市(州)税收返还和转移支付预算" xfId="770"/>
    <cellStyle name="好_2015财金互动汇总（加人行、补成都） 3" xfId="771"/>
    <cellStyle name="好_2015财金互动汇总（加人行、补成都） 3_2017年省对市(州)税收返还和转移支付预算" xfId="772"/>
    <cellStyle name="好_2015财金互动汇总（加人行、补成都） 4" xfId="773"/>
    <cellStyle name="好_2015财金互动汇总（加人行、补成都）_2017年省对市(州)税收返还和转移支付预算" xfId="774"/>
    <cellStyle name="好_2015直接融资汇总表" xfId="775"/>
    <cellStyle name="好_2015直接融资汇总表 2" xfId="776"/>
    <cellStyle name="好_2015直接融资汇总表 2 2" xfId="777"/>
    <cellStyle name="好_2015直接融资汇总表 2 2_2017年省对市(州)税收返还和转移支付预算" xfId="778"/>
    <cellStyle name="好_2015直接融资汇总表 2 3" xfId="779"/>
    <cellStyle name="好_2015直接融资汇总表 2_2017年省对市(州)税收返还和转移支付预算" xfId="780"/>
    <cellStyle name="好_2015直接融资汇总表 3" xfId="781"/>
    <cellStyle name="好_2015直接融资汇总表 3_2017年省对市(州)税收返还和转移支付预算" xfId="782"/>
    <cellStyle name="好_2015直接融资汇总表 4" xfId="783"/>
    <cellStyle name="好_2015直接融资汇总表_2017年省对市(州)税收返还和转移支付预算" xfId="784"/>
    <cellStyle name="好_2016年四川省省级一般公共预算支出执行情况表" xfId="785"/>
    <cellStyle name="好_2017年省对市(州)税收返还和转移支付预算" xfId="786"/>
    <cellStyle name="好_2017年省对市（州）税收返还和转移支付预算分地区情况表（华侨事务补助）(1)" xfId="787"/>
    <cellStyle name="好_2017年省对市（州）税收返还和转移支付预算分地区情况表（华侨事务补助）(1)_四川省2017年省对市（州）税收返还和转移支付分地区预算（草案）--社保处" xfId="788"/>
    <cellStyle name="好_21 禁毒补助经费" xfId="789"/>
    <cellStyle name="好_22 2017年省对市（州）税收返还和转移支付预算分地区情况表（交警业务经费）(1)" xfId="790"/>
    <cellStyle name="好_23 铁路护路专项经费" xfId="791"/>
    <cellStyle name="好_24 维稳经费" xfId="792"/>
    <cellStyle name="好_2-45" xfId="793"/>
    <cellStyle name="好_2-45_四川省2017年省对市（州）税收返还和转移支付分地区预算（草案）--社保处" xfId="794"/>
    <cellStyle name="好_2-46" xfId="795"/>
    <cellStyle name="好_2-46_四川省2017年省对市（州）税收返还和转移支付分地区预算（草案）--社保处" xfId="796"/>
    <cellStyle name="好_25 消防部队大型装备建设补助经费" xfId="797"/>
    <cellStyle name="好_2-50" xfId="798"/>
    <cellStyle name="好_2-50_四川省2017年省对市（州）税收返还和转移支付分地区预算（草案）--社保处" xfId="799"/>
    <cellStyle name="好_2-52" xfId="800"/>
    <cellStyle name="好_2-52_四川省2017年省对市（州）税收返还和转移支付分地区预算（草案）--社保处" xfId="801"/>
    <cellStyle name="好_2-55" xfId="802"/>
    <cellStyle name="好_2-55_四川省2017年省对市（州）税收返还和转移支付分地区预算（草案）--社保处" xfId="803"/>
    <cellStyle name="好_2-58" xfId="804"/>
    <cellStyle name="好_2-58_四川省2017年省对市（州）税收返还和转移支付分地区预算（草案）--社保处" xfId="805"/>
    <cellStyle name="好_2-59" xfId="806"/>
    <cellStyle name="好_2-59_四川省2017年省对市（州）税收返还和转移支付分地区预算（草案）--社保处" xfId="807"/>
    <cellStyle name="好_26 地方纪检监察机关办案补助专项资金" xfId="808"/>
    <cellStyle name="好_2-60" xfId="809"/>
    <cellStyle name="好_2-60_四川省2017年省对市（州）税收返还和转移支付分地区预算（草案）--社保处" xfId="810"/>
    <cellStyle name="好_2-62" xfId="811"/>
    <cellStyle name="好_2-62_四川省2017年省对市（州）税收返还和转移支付分地区预算（草案）--社保处" xfId="812"/>
    <cellStyle name="好_2-65" xfId="813"/>
    <cellStyle name="好_2-65_四川省2017年省对市（州）税收返还和转移支付分地区预算（草案）--社保处" xfId="814"/>
    <cellStyle name="好_2-67" xfId="815"/>
    <cellStyle name="好_2-67_四川省2017年省对市（州）税收返还和转移支付分地区预算（草案）--社保处" xfId="816"/>
    <cellStyle name="好_27 妇女儿童事业发展专项资金" xfId="817"/>
    <cellStyle name="好_28 基层干训机构建设补助专项资金" xfId="818"/>
    <cellStyle name="好_2-财金互动" xfId="819"/>
    <cellStyle name="好_2-义务教育经费保障机制改革" xfId="820"/>
    <cellStyle name="好_3 2017年省对市（州）税收返还和转移支付预算分地区情况表（到村任职）" xfId="821"/>
    <cellStyle name="好_3-创业担保贷款贴息及奖补" xfId="822"/>
    <cellStyle name="好_3-义务教育均衡发展专项" xfId="823"/>
    <cellStyle name="好_4" xfId="824"/>
    <cellStyle name="好_4-11" xfId="825"/>
    <cellStyle name="好_4-12" xfId="826"/>
    <cellStyle name="好_4-14" xfId="827"/>
    <cellStyle name="好_4-15" xfId="828"/>
    <cellStyle name="好_4-20" xfId="829"/>
    <cellStyle name="好_4-21" xfId="830"/>
    <cellStyle name="好_4-22" xfId="831"/>
    <cellStyle name="好_4-23" xfId="832"/>
    <cellStyle name="好_4-24" xfId="833"/>
    <cellStyle name="好_4-29" xfId="834"/>
    <cellStyle name="好_4-30" xfId="835"/>
    <cellStyle name="好_4-31" xfId="836"/>
    <cellStyle name="好_4-5" xfId="837"/>
    <cellStyle name="好_4-8" xfId="838"/>
    <cellStyle name="好_4-9" xfId="839"/>
    <cellStyle name="好_4-农村义教“营养改善计划”" xfId="840"/>
    <cellStyle name="好_5 2017年省对市（州）税收返还和转移支付预算分地区情况表（全国重点寺观教堂维修经费业生中央财政补助资金）(1)" xfId="841"/>
    <cellStyle name="好_5-农村教师周转房建设" xfId="842"/>
    <cellStyle name="好_5-中央财政统借统还外债项目资金" xfId="843"/>
    <cellStyle name="好_6" xfId="844"/>
    <cellStyle name="好_6-扶持民办教育专项" xfId="845"/>
    <cellStyle name="好_6-省级财政政府与社会资本合作项目综合补助资金" xfId="846"/>
    <cellStyle name="好_7 2017年省对市（州）税收返还和转移支付预算分地区情况表（省级旅游发展资金）(1)" xfId="847"/>
    <cellStyle name="好_7-普惠金融政府和社会资本合作以奖代补资金" xfId="848"/>
    <cellStyle name="好_7-中等职业教育发展专项经费" xfId="849"/>
    <cellStyle name="好_8 2017年省对市（州）税收返还和转移支付预算分地区情况表（民族事业发展资金）(1)" xfId="850"/>
    <cellStyle name="好_9 2017年省对市（州）税收返还和转移支付预算分地区情况表（全省工商行政管理专项经费）(1)" xfId="851"/>
    <cellStyle name="好_Sheet14" xfId="852"/>
    <cellStyle name="好_Sheet14_四川省2017年省对市（州）税收返还和转移支付分地区预算（草案）--社保处" xfId="853"/>
    <cellStyle name="好_Sheet15" xfId="854"/>
    <cellStyle name="好_Sheet15_四川省2017年省对市（州）税收返还和转移支付分地区预算（草案）--社保处" xfId="855"/>
    <cellStyle name="好_Sheet16" xfId="856"/>
    <cellStyle name="好_Sheet16_四川省2017年省对市（州）税收返还和转移支付分地区预算（草案）--社保处" xfId="857"/>
    <cellStyle name="好_Sheet18" xfId="858"/>
    <cellStyle name="好_Sheet18_四川省2017年省对市（州）税收返还和转移支付分地区预算（草案）--社保处" xfId="859"/>
    <cellStyle name="好_Sheet19" xfId="860"/>
    <cellStyle name="好_Sheet19_四川省2017年省对市（州）税收返还和转移支付分地区预算（草案）--社保处" xfId="861"/>
    <cellStyle name="好_Sheet2" xfId="862"/>
    <cellStyle name="好_Sheet20" xfId="863"/>
    <cellStyle name="好_Sheet20_四川省2017年省对市（州）税收返还和转移支付分地区预算（草案）--社保处" xfId="864"/>
    <cellStyle name="好_Sheet22" xfId="865"/>
    <cellStyle name="好_Sheet22_四川省2017年省对市（州）税收返还和转移支付分地区预算（草案）--社保处" xfId="866"/>
    <cellStyle name="好_Sheet25" xfId="867"/>
    <cellStyle name="好_Sheet25_四川省2017年省对市（州）税收返还和转移支付分地区预算（草案）--社保处" xfId="868"/>
    <cellStyle name="好_Sheet26" xfId="869"/>
    <cellStyle name="好_Sheet26_四川省2017年省对市（州）税收返还和转移支付分地区预算（草案）--社保处" xfId="870"/>
    <cellStyle name="好_Sheet27" xfId="871"/>
    <cellStyle name="好_Sheet27_四川省2017年省对市（州）税收返还和转移支付分地区预算（草案）--社保处" xfId="872"/>
    <cellStyle name="好_Sheet29" xfId="873"/>
    <cellStyle name="好_Sheet29_四川省2017年省对市（州）税收返还和转移支付分地区预算（草案）--社保处" xfId="874"/>
    <cellStyle name="好_Sheet32" xfId="875"/>
    <cellStyle name="好_Sheet32_四川省2017年省对市（州）税收返还和转移支付分地区预算（草案）--社保处" xfId="876"/>
    <cellStyle name="好_Sheet33" xfId="877"/>
    <cellStyle name="好_Sheet33_四川省2017年省对市（州）税收返还和转移支付分地区预算（草案）--社保处" xfId="878"/>
    <cellStyle name="好_Sheet7" xfId="879"/>
    <cellStyle name="好_博物馆纪念馆逐步免费开放补助资金" xfId="880"/>
    <cellStyle name="好_促进扩大信贷增量" xfId="881"/>
    <cellStyle name="好_促进扩大信贷增量 2" xfId="882"/>
    <cellStyle name="好_促进扩大信贷增量 2 2" xfId="883"/>
    <cellStyle name="好_促进扩大信贷增量 2 2_2017年省对市(州)税收返还和转移支付预算" xfId="884"/>
    <cellStyle name="好_促进扩大信贷增量 2 2_四川省2017年省对市（州）税收返还和转移支付分地区预算（草案）--社保处" xfId="885"/>
    <cellStyle name="好_促进扩大信贷增量 2 3" xfId="886"/>
    <cellStyle name="好_促进扩大信贷增量 2_2017年省对市(州)税收返还和转移支付预算" xfId="887"/>
    <cellStyle name="好_促进扩大信贷增量 2_四川省2017年省对市（州）税收返还和转移支付分地区预算（草案）--社保处" xfId="888"/>
    <cellStyle name="好_促进扩大信贷增量 3" xfId="889"/>
    <cellStyle name="好_促进扩大信贷增量 3_2017年省对市(州)税收返还和转移支付预算" xfId="890"/>
    <cellStyle name="好_促进扩大信贷增量 3_四川省2017年省对市（州）税收返还和转移支付分地区预算（草案）--社保处" xfId="891"/>
    <cellStyle name="好_促进扩大信贷增量 4" xfId="892"/>
    <cellStyle name="好_促进扩大信贷增量_2017年省对市(州)税收返还和转移支付预算" xfId="893"/>
    <cellStyle name="好_促进扩大信贷增量_四川省2017年省对市（州）税收返还和转移支付分地区预算（草案）--社保处" xfId="894"/>
    <cellStyle name="好_地方纪检监察机关办案补助专项资金" xfId="895"/>
    <cellStyle name="好_地方纪检监察机关办案补助专项资金_四川省2017年省对市（州）税收返还和转移支付分地区预算（草案）--社保处" xfId="896"/>
    <cellStyle name="好_公共文化服务体系建设" xfId="897"/>
    <cellStyle name="好_国家级非物质文化遗产保护专项资金" xfId="898"/>
    <cellStyle name="好_国家文物保护专项资金" xfId="899"/>
    <cellStyle name="好_汇总" xfId="900"/>
    <cellStyle name="好_汇总 2" xfId="901"/>
    <cellStyle name="好_汇总 2 2" xfId="902"/>
    <cellStyle name="好_汇总 2 2_2017年省对市(州)税收返还和转移支付预算" xfId="903"/>
    <cellStyle name="好_汇总 2 2_四川省2017年省对市（州）税收返还和转移支付分地区预算（草案）--社保处" xfId="904"/>
    <cellStyle name="好_汇总 2 3" xfId="905"/>
    <cellStyle name="好_汇总 2_2017年省对市(州)税收返还和转移支付预算" xfId="906"/>
    <cellStyle name="好_汇总 2_四川省2017年省对市（州）税收返还和转移支付分地区预算（草案）--社保处" xfId="907"/>
    <cellStyle name="好_汇总 3" xfId="908"/>
    <cellStyle name="好_汇总 3_2017年省对市(州)税收返还和转移支付预算" xfId="909"/>
    <cellStyle name="好_汇总 3_四川省2017年省对市（州）税收返还和转移支付分地区预算（草案）--社保处" xfId="910"/>
    <cellStyle name="好_汇总 4" xfId="911"/>
    <cellStyle name="好_汇总_2017年省对市(州)税收返还和转移支付预算" xfId="912"/>
    <cellStyle name="好_汇总_四川省2017年省对市（州）税收返还和转移支付分地区预算（草案）--社保处" xfId="913"/>
    <cellStyle name="好_科技口6-30-35" xfId="914"/>
    <cellStyle name="好_美术馆公共图书馆文化馆（站）免费开放专项资金" xfId="915"/>
    <cellStyle name="好_其他工程费用计费" xfId="916"/>
    <cellStyle name="好_其他工程费用计费_四川省2017年省对市（州）税收返还和转移支付分地区预算（草案）--社保处" xfId="917"/>
    <cellStyle name="好_少数民族文化事业发展专项资金" xfId="918"/>
    <cellStyle name="好_省级科技计划项目专项资金" xfId="919"/>
    <cellStyle name="好_省级体育专项资金" xfId="920"/>
    <cellStyle name="好_省级文化发展专项资金" xfId="921"/>
    <cellStyle name="好_省级文物保护专项资金" xfId="922"/>
    <cellStyle name="好_四川省2017年省对市（州）税收返还和转移支付分地区预算（草案）--行政政法处" xfId="923"/>
    <cellStyle name="好_四川省2017年省对市（州）税收返还和转移支付分地区预算（草案）--教科文处" xfId="924"/>
    <cellStyle name="好_四川省2017年省对市（州）税收返还和转移支付分地区预算（草案）--社保处" xfId="925"/>
    <cellStyle name="好_四川省2017年省对市（州）税收返还和转移支付分地区预算（草案）--债务金融处" xfId="926"/>
    <cellStyle name="好_体育场馆免费低收费开放补助资金" xfId="927"/>
    <cellStyle name="好_文化产业发展专项资金" xfId="928"/>
    <cellStyle name="好_宣传文化事业发展专项资金" xfId="929"/>
    <cellStyle name="好_债券贴息计算器" xfId="930"/>
    <cellStyle name="好_债券贴息计算器_四川省2017年省对市（州）税收返还和转移支付分地区预算（草案）--社保处" xfId="931"/>
    <cellStyle name="汇总" xfId="932"/>
    <cellStyle name="汇总 2" xfId="933"/>
    <cellStyle name="汇总 2 2" xfId="934"/>
    <cellStyle name="汇总 2 2 2" xfId="935"/>
    <cellStyle name="汇总 2 2 3" xfId="936"/>
    <cellStyle name="汇总 2 2_2017年省对市(州)税收返还和转移支付预算" xfId="937"/>
    <cellStyle name="汇总 2 3" xfId="938"/>
    <cellStyle name="Currency" xfId="939"/>
    <cellStyle name="Currency [0]" xfId="940"/>
    <cellStyle name="计算" xfId="941"/>
    <cellStyle name="计算 2" xfId="942"/>
    <cellStyle name="计算 2 2" xfId="943"/>
    <cellStyle name="计算 2 2 2" xfId="944"/>
    <cellStyle name="计算 2 2 3" xfId="945"/>
    <cellStyle name="计算 2 2_2017年省对市(州)税收返还和转移支付预算" xfId="946"/>
    <cellStyle name="计算 2 3" xfId="947"/>
    <cellStyle name="计算 2_四川省2017年省对市（州）税收返还和转移支付分地区预算（草案）--社保处" xfId="948"/>
    <cellStyle name="检查单元格" xfId="949"/>
    <cellStyle name="检查单元格 2" xfId="950"/>
    <cellStyle name="检查单元格 2 2" xfId="951"/>
    <cellStyle name="检查单元格 2 2 2" xfId="952"/>
    <cellStyle name="检查单元格 2 2 3" xfId="953"/>
    <cellStyle name="检查单元格 2 2_2017年省对市(州)税收返还和转移支付预算" xfId="954"/>
    <cellStyle name="检查单元格 2 3" xfId="955"/>
    <cellStyle name="检查单元格 2_四川省2017年省对市（州）税收返还和转移支付分地区预算（草案）--社保处" xfId="956"/>
    <cellStyle name="解释性文本" xfId="957"/>
    <cellStyle name="解释性文本 2" xfId="958"/>
    <cellStyle name="解释性文本 2 2" xfId="959"/>
    <cellStyle name="解释性文本 2 2 2" xfId="960"/>
    <cellStyle name="解释性文本 2 2 3" xfId="961"/>
    <cellStyle name="解释性文本 2 2_2017年省对市(州)税收返还和转移支付预算" xfId="962"/>
    <cellStyle name="解释性文本 2 3" xfId="963"/>
    <cellStyle name="警告文本" xfId="964"/>
    <cellStyle name="警告文本 2" xfId="965"/>
    <cellStyle name="警告文本 2 2" xfId="966"/>
    <cellStyle name="警告文本 2 2 2" xfId="967"/>
    <cellStyle name="警告文本 2 2 3" xfId="968"/>
    <cellStyle name="警告文本 2 2_2017年省对市(州)税收返还和转移支付预算" xfId="969"/>
    <cellStyle name="警告文本 2 3" xfId="970"/>
    <cellStyle name="链接单元格" xfId="971"/>
    <cellStyle name="链接单元格 2" xfId="972"/>
    <cellStyle name="链接单元格 2 2" xfId="973"/>
    <cellStyle name="链接单元格 2 2 2" xfId="974"/>
    <cellStyle name="链接单元格 2 2 3" xfId="975"/>
    <cellStyle name="链接单元格 2 2_2017年省对市(州)税收返还和转移支付预算" xfId="976"/>
    <cellStyle name="链接单元格 2 3" xfId="977"/>
    <cellStyle name="普通_97-917" xfId="978"/>
    <cellStyle name="千分位[0]_laroux" xfId="979"/>
    <cellStyle name="千分位_97-917" xfId="980"/>
    <cellStyle name="千位[0]_ 表八" xfId="981"/>
    <cellStyle name="千位_ 表八" xfId="982"/>
    <cellStyle name="Comma" xfId="983"/>
    <cellStyle name="千位分隔 2" xfId="984"/>
    <cellStyle name="千位分隔 2 2" xfId="985"/>
    <cellStyle name="千位分隔 2 2 2" xfId="986"/>
    <cellStyle name="千位分隔 2 2 2 2" xfId="987"/>
    <cellStyle name="千位分隔 2 2 2 3" xfId="988"/>
    <cellStyle name="千位分隔 2 2 3" xfId="989"/>
    <cellStyle name="千位分隔 2 2 4" xfId="990"/>
    <cellStyle name="千位分隔 2 3" xfId="991"/>
    <cellStyle name="千位分隔 2 3 2" xfId="992"/>
    <cellStyle name="千位分隔 2 3 3" xfId="993"/>
    <cellStyle name="千位分隔 2 4" xfId="994"/>
    <cellStyle name="千位分隔 3" xfId="995"/>
    <cellStyle name="千位分隔 3 2" xfId="996"/>
    <cellStyle name="千位分隔 3 2 2" xfId="997"/>
    <cellStyle name="千位分隔 3 2 3" xfId="998"/>
    <cellStyle name="千位分隔 3 3" xfId="999"/>
    <cellStyle name="千位分隔 3 4" xfId="1000"/>
    <cellStyle name="千位分隔 4" xfId="1001"/>
    <cellStyle name="Comma [0]" xfId="1002"/>
    <cellStyle name="强调文字颜色 1" xfId="1003"/>
    <cellStyle name="强调文字颜色 1 2" xfId="1004"/>
    <cellStyle name="强调文字颜色 1 2 2" xfId="1005"/>
    <cellStyle name="强调文字颜色 1 2 2 2" xfId="1006"/>
    <cellStyle name="强调文字颜色 1 2 2 3" xfId="1007"/>
    <cellStyle name="强调文字颜色 1 2 2_2017年省对市(州)税收返还和转移支付预算" xfId="1008"/>
    <cellStyle name="强调文字颜色 1 2 3" xfId="1009"/>
    <cellStyle name="强调文字颜色 1 2_四川省2017年省对市（州）税收返还和转移支付分地区预算（草案）--社保处" xfId="1010"/>
    <cellStyle name="强调文字颜色 2" xfId="1011"/>
    <cellStyle name="强调文字颜色 2 2" xfId="1012"/>
    <cellStyle name="强调文字颜色 2 2 2" xfId="1013"/>
    <cellStyle name="强调文字颜色 2 2 2 2" xfId="1014"/>
    <cellStyle name="强调文字颜色 2 2 2 3" xfId="1015"/>
    <cellStyle name="强调文字颜色 2 2 2_2017年省对市(州)税收返还和转移支付预算" xfId="1016"/>
    <cellStyle name="强调文字颜色 2 2 3" xfId="1017"/>
    <cellStyle name="强调文字颜色 2 2_四川省2017年省对市（州）税收返还和转移支付分地区预算（草案）--社保处" xfId="1018"/>
    <cellStyle name="强调文字颜色 3" xfId="1019"/>
    <cellStyle name="强调文字颜色 3 2" xfId="1020"/>
    <cellStyle name="强调文字颜色 3 2 2" xfId="1021"/>
    <cellStyle name="强调文字颜色 3 2 2 2" xfId="1022"/>
    <cellStyle name="强调文字颜色 3 2 2 3" xfId="1023"/>
    <cellStyle name="强调文字颜色 3 2 2_2017年省对市(州)税收返还和转移支付预算" xfId="1024"/>
    <cellStyle name="强调文字颜色 3 2 3" xfId="1025"/>
    <cellStyle name="强调文字颜色 3 2_四川省2017年省对市（州）税收返还和转移支付分地区预算（草案）--社保处" xfId="1026"/>
    <cellStyle name="强调文字颜色 4" xfId="1027"/>
    <cellStyle name="强调文字颜色 4 2" xfId="1028"/>
    <cellStyle name="强调文字颜色 4 2 2" xfId="1029"/>
    <cellStyle name="强调文字颜色 4 2 2 2" xfId="1030"/>
    <cellStyle name="强调文字颜色 4 2 2 3" xfId="1031"/>
    <cellStyle name="强调文字颜色 4 2 2_2017年省对市(州)税收返还和转移支付预算" xfId="1032"/>
    <cellStyle name="强调文字颜色 4 2 3" xfId="1033"/>
    <cellStyle name="强调文字颜色 4 2_四川省2017年省对市（州）税收返还和转移支付分地区预算（草案）--社保处" xfId="1034"/>
    <cellStyle name="强调文字颜色 5" xfId="1035"/>
    <cellStyle name="强调文字颜色 5 2" xfId="1036"/>
    <cellStyle name="强调文字颜色 5 2 2" xfId="1037"/>
    <cellStyle name="强调文字颜色 5 2 2 2" xfId="1038"/>
    <cellStyle name="强调文字颜色 5 2 2 3" xfId="1039"/>
    <cellStyle name="强调文字颜色 5 2 2_2017年省对市(州)税收返还和转移支付预算" xfId="1040"/>
    <cellStyle name="强调文字颜色 5 2 3" xfId="1041"/>
    <cellStyle name="强调文字颜色 5 2_四川省2017年省对市（州）税收返还和转移支付分地区预算（草案）--社保处" xfId="1042"/>
    <cellStyle name="强调文字颜色 6" xfId="1043"/>
    <cellStyle name="强调文字颜色 6 2" xfId="1044"/>
    <cellStyle name="强调文字颜色 6 2 2" xfId="1045"/>
    <cellStyle name="强调文字颜色 6 2 2 2" xfId="1046"/>
    <cellStyle name="强调文字颜色 6 2 2 3" xfId="1047"/>
    <cellStyle name="强调文字颜色 6 2 2_2017年省对市(州)税收返还和转移支付预算" xfId="1048"/>
    <cellStyle name="强调文字颜色 6 2 3" xfId="1049"/>
    <cellStyle name="强调文字颜色 6 2_四川省2017年省对市（州）税收返还和转移支付分地区预算（草案）--社保处" xfId="1050"/>
    <cellStyle name="适中" xfId="1051"/>
    <cellStyle name="适中 2" xfId="1052"/>
    <cellStyle name="适中 2 2" xfId="1053"/>
    <cellStyle name="适中 2 2 2" xfId="1054"/>
    <cellStyle name="适中 2 2 3" xfId="1055"/>
    <cellStyle name="适中 2 2_2017年省对市(州)税收返还和转移支付预算" xfId="1056"/>
    <cellStyle name="适中 2 3" xfId="1057"/>
    <cellStyle name="适中 2_四川省2017年省对市（州）税收返还和转移支付分地区预算（草案）--社保处" xfId="1058"/>
    <cellStyle name="输出" xfId="1059"/>
    <cellStyle name="输出 2" xfId="1060"/>
    <cellStyle name="输出 2 2" xfId="1061"/>
    <cellStyle name="输出 2 2 2" xfId="1062"/>
    <cellStyle name="输出 2 2 3" xfId="1063"/>
    <cellStyle name="输出 2 2_2017年省对市(州)税收返还和转移支付预算" xfId="1064"/>
    <cellStyle name="输出 2 3" xfId="1065"/>
    <cellStyle name="输出 2_四川省2017年省对市（州）税收返还和转移支付分地区预算（草案）--社保处" xfId="1066"/>
    <cellStyle name="输入" xfId="1067"/>
    <cellStyle name="输入 2" xfId="1068"/>
    <cellStyle name="输入 2 2" xfId="1069"/>
    <cellStyle name="输入 2 2 2" xfId="1070"/>
    <cellStyle name="输入 2 2 3" xfId="1071"/>
    <cellStyle name="输入 2 2_2017年省对市(州)税收返还和转移支付预算" xfId="1072"/>
    <cellStyle name="输入 2 3" xfId="1073"/>
    <cellStyle name="输入 2_四川省2017年省对市（州）税收返还和转移支付分地区预算（草案）--社保处" xfId="1074"/>
    <cellStyle name="未定义" xfId="1075"/>
    <cellStyle name="样式 1" xfId="1076"/>
    <cellStyle name="样式 1 2" xfId="1077"/>
    <cellStyle name="样式 1_2017年省对市(州)税收返还和转移支付预算" xfId="1078"/>
    <cellStyle name="Followed Hyperlink" xfId="1079"/>
    <cellStyle name="注释" xfId="1080"/>
    <cellStyle name="注释 2" xfId="1081"/>
    <cellStyle name="注释 2 2" xfId="1082"/>
    <cellStyle name="注释 2 2 2" xfId="1083"/>
    <cellStyle name="注释 2 2 3" xfId="1084"/>
    <cellStyle name="注释 2 2_四川省2017年省对市（州）税收返还和转移支付分地区预算（草案）--社保处" xfId="1085"/>
    <cellStyle name="注释 2 3" xfId="1086"/>
    <cellStyle name="注释 2_四川省2017年省对市（州）税收返还和转移支付分地区预算（草案）--社保处" xfId="10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SheetLayoutView="100" zoomScalePageLayoutView="0" workbookViewId="0" topLeftCell="A1">
      <selection activeCell="D8" sqref="D8"/>
    </sheetView>
  </sheetViews>
  <sheetFormatPr defaultColWidth="9.00390625" defaultRowHeight="19.5" customHeight="1"/>
  <cols>
    <col min="1" max="1" width="45.375" style="0" customWidth="1"/>
    <col min="2" max="2" width="16.375" style="0" customWidth="1"/>
    <col min="3" max="3" width="17.25390625" style="0" customWidth="1"/>
    <col min="4" max="4" width="14.875" style="0" customWidth="1"/>
    <col min="5" max="5" width="20.75390625" style="0" customWidth="1"/>
    <col min="6" max="6" width="14.125" style="0" customWidth="1"/>
  </cols>
  <sheetData>
    <row r="1" spans="1:3" ht="33" customHeight="1">
      <c r="A1" s="172" t="s">
        <v>166</v>
      </c>
      <c r="B1" s="172"/>
      <c r="C1" s="172"/>
    </row>
    <row r="2" spans="1:6" ht="49.5" customHeight="1">
      <c r="A2" s="247" t="s">
        <v>375</v>
      </c>
      <c r="B2" s="247"/>
      <c r="C2" s="247"/>
      <c r="D2" s="247"/>
      <c r="E2" s="247"/>
      <c r="F2" s="247"/>
    </row>
    <row r="3" spans="1:6" ht="26.25" customHeight="1">
      <c r="A3" s="129"/>
      <c r="B3" s="129"/>
      <c r="C3" s="129"/>
      <c r="D3" s="173"/>
      <c r="F3" s="173" t="s">
        <v>0</v>
      </c>
    </row>
    <row r="4" spans="1:6" ht="38.25" customHeight="1">
      <c r="A4" s="5" t="s">
        <v>1</v>
      </c>
      <c r="B4" s="5" t="s">
        <v>2</v>
      </c>
      <c r="C4" s="5" t="s">
        <v>3</v>
      </c>
      <c r="D4" s="5" t="s">
        <v>4</v>
      </c>
      <c r="E4" s="7" t="s">
        <v>5</v>
      </c>
      <c r="F4" s="7" t="s">
        <v>6</v>
      </c>
    </row>
    <row r="5" spans="1:6" ht="38.25" customHeight="1">
      <c r="A5" s="174" t="s">
        <v>7</v>
      </c>
      <c r="B5" s="174">
        <f>SUM(B6:B21)</f>
        <v>30228</v>
      </c>
      <c r="C5" s="174">
        <f>SUM(C6:C21)</f>
        <v>30228</v>
      </c>
      <c r="D5" s="174">
        <f>SUM(D6:D21)</f>
        <v>20158</v>
      </c>
      <c r="E5" s="179">
        <f>D5/B5*100</f>
        <v>66.69</v>
      </c>
      <c r="F5" s="89"/>
    </row>
    <row r="6" spans="1:6" ht="38.25" customHeight="1">
      <c r="A6" s="137" t="s">
        <v>8</v>
      </c>
      <c r="B6" s="137">
        <v>9460</v>
      </c>
      <c r="C6" s="137">
        <v>9460</v>
      </c>
      <c r="D6" s="137">
        <v>6056</v>
      </c>
      <c r="E6" s="179">
        <f aca="true" t="shared" si="0" ref="E6:E30">D6/B6*100</f>
        <v>64.02</v>
      </c>
      <c r="F6" s="89"/>
    </row>
    <row r="7" spans="1:6" ht="38.25" customHeight="1">
      <c r="A7" s="137" t="s">
        <v>9</v>
      </c>
      <c r="B7" s="137"/>
      <c r="C7" s="137"/>
      <c r="D7" s="137">
        <v>49</v>
      </c>
      <c r="E7" s="179"/>
      <c r="F7" s="89"/>
    </row>
    <row r="8" spans="1:6" ht="38.25" customHeight="1">
      <c r="A8" s="137" t="s">
        <v>10</v>
      </c>
      <c r="B8" s="137">
        <v>2100</v>
      </c>
      <c r="C8" s="137">
        <v>2100</v>
      </c>
      <c r="D8" s="137">
        <v>2318</v>
      </c>
      <c r="E8" s="179">
        <f t="shared" si="0"/>
        <v>110.38</v>
      </c>
      <c r="F8" s="89"/>
    </row>
    <row r="9" spans="1:6" ht="38.25" customHeight="1">
      <c r="A9" s="137" t="s">
        <v>11</v>
      </c>
      <c r="B9" s="137"/>
      <c r="C9" s="137"/>
      <c r="D9" s="137"/>
      <c r="E9" s="179"/>
      <c r="F9" s="89"/>
    </row>
    <row r="10" spans="1:6" ht="38.25" customHeight="1">
      <c r="A10" s="137" t="s">
        <v>12</v>
      </c>
      <c r="B10" s="137">
        <v>2360</v>
      </c>
      <c r="C10" s="137">
        <v>2360</v>
      </c>
      <c r="D10" s="137">
        <v>1335</v>
      </c>
      <c r="E10" s="179">
        <f t="shared" si="0"/>
        <v>56.57</v>
      </c>
      <c r="F10" s="89"/>
    </row>
    <row r="11" spans="1:6" ht="38.25" customHeight="1">
      <c r="A11" s="137" t="s">
        <v>13</v>
      </c>
      <c r="B11" s="137">
        <v>1870</v>
      </c>
      <c r="C11" s="137">
        <v>1870</v>
      </c>
      <c r="D11" s="137">
        <v>663</v>
      </c>
      <c r="E11" s="179">
        <f t="shared" si="0"/>
        <v>35.45</v>
      </c>
      <c r="F11" s="89"/>
    </row>
    <row r="12" spans="1:6" ht="38.25" customHeight="1">
      <c r="A12" s="137" t="s">
        <v>14</v>
      </c>
      <c r="B12" s="137">
        <v>2650</v>
      </c>
      <c r="C12" s="137">
        <v>2650</v>
      </c>
      <c r="D12" s="137">
        <v>1228</v>
      </c>
      <c r="E12" s="179">
        <f t="shared" si="0"/>
        <v>46.34</v>
      </c>
      <c r="F12" s="89"/>
    </row>
    <row r="13" spans="1:6" ht="38.25" customHeight="1">
      <c r="A13" s="137" t="s">
        <v>15</v>
      </c>
      <c r="B13" s="137">
        <v>528</v>
      </c>
      <c r="C13" s="137">
        <v>528</v>
      </c>
      <c r="D13" s="137">
        <v>303</v>
      </c>
      <c r="E13" s="179">
        <f t="shared" si="0"/>
        <v>57.39</v>
      </c>
      <c r="F13" s="89"/>
    </row>
    <row r="14" spans="1:6" ht="38.25" customHeight="1">
      <c r="A14" s="137" t="s">
        <v>16</v>
      </c>
      <c r="B14" s="137">
        <v>350</v>
      </c>
      <c r="C14" s="137">
        <v>350</v>
      </c>
      <c r="D14" s="137">
        <v>417</v>
      </c>
      <c r="E14" s="179">
        <f t="shared" si="0"/>
        <v>119.14</v>
      </c>
      <c r="F14" s="89"/>
    </row>
    <row r="15" spans="1:6" ht="38.25" customHeight="1">
      <c r="A15" s="137" t="s">
        <v>17</v>
      </c>
      <c r="B15" s="137">
        <v>200</v>
      </c>
      <c r="C15" s="137">
        <v>200</v>
      </c>
      <c r="D15" s="137">
        <v>183</v>
      </c>
      <c r="E15" s="179">
        <f t="shared" si="0"/>
        <v>91.5</v>
      </c>
      <c r="F15" s="89"/>
    </row>
    <row r="16" spans="1:6" ht="38.25" customHeight="1">
      <c r="A16" s="137" t="s">
        <v>18</v>
      </c>
      <c r="B16" s="137">
        <v>2950</v>
      </c>
      <c r="C16" s="137">
        <v>2950</v>
      </c>
      <c r="D16" s="137">
        <v>2443</v>
      </c>
      <c r="E16" s="179">
        <f t="shared" si="0"/>
        <v>82.81</v>
      </c>
      <c r="F16" s="89"/>
    </row>
    <row r="17" spans="1:6" ht="38.25" customHeight="1">
      <c r="A17" s="137" t="s">
        <v>19</v>
      </c>
      <c r="B17" s="137">
        <v>1000</v>
      </c>
      <c r="C17" s="137">
        <v>1000</v>
      </c>
      <c r="D17" s="137">
        <v>682</v>
      </c>
      <c r="E17" s="179">
        <f t="shared" si="0"/>
        <v>68.2</v>
      </c>
      <c r="F17" s="89"/>
    </row>
    <row r="18" spans="1:6" ht="38.25" customHeight="1">
      <c r="A18" s="137" t="s">
        <v>20</v>
      </c>
      <c r="B18" s="137">
        <v>2160</v>
      </c>
      <c r="C18" s="137">
        <v>2160</v>
      </c>
      <c r="D18" s="137">
        <v>1857</v>
      </c>
      <c r="E18" s="179">
        <f t="shared" si="0"/>
        <v>85.97</v>
      </c>
      <c r="F18" s="89"/>
    </row>
    <row r="19" spans="1:6" ht="38.25" customHeight="1">
      <c r="A19" s="137" t="s">
        <v>21</v>
      </c>
      <c r="B19" s="137">
        <v>4220</v>
      </c>
      <c r="C19" s="137">
        <v>4220</v>
      </c>
      <c r="D19" s="137">
        <v>2429</v>
      </c>
      <c r="E19" s="179">
        <f t="shared" si="0"/>
        <v>57.56</v>
      </c>
      <c r="F19" s="89"/>
    </row>
    <row r="20" spans="1:6" ht="38.25" customHeight="1">
      <c r="A20" s="137" t="s">
        <v>22</v>
      </c>
      <c r="B20" s="137">
        <v>380</v>
      </c>
      <c r="C20" s="137">
        <v>380</v>
      </c>
      <c r="D20" s="137">
        <v>195</v>
      </c>
      <c r="E20" s="179">
        <f t="shared" si="0"/>
        <v>51.32</v>
      </c>
      <c r="F20" s="89"/>
    </row>
    <row r="21" spans="1:6" ht="38.25" customHeight="1">
      <c r="A21" s="137" t="s">
        <v>23</v>
      </c>
      <c r="B21" s="137"/>
      <c r="C21" s="137"/>
      <c r="D21" s="137"/>
      <c r="E21" s="179"/>
      <c r="F21" s="89"/>
    </row>
    <row r="22" spans="1:6" ht="38.25" customHeight="1">
      <c r="A22" s="174" t="s">
        <v>24</v>
      </c>
      <c r="B22" s="174">
        <f>SUM(B23:B29)</f>
        <v>10588</v>
      </c>
      <c r="C22" s="174">
        <f>SUM(C23:C29)</f>
        <v>10588</v>
      </c>
      <c r="D22" s="174">
        <v>18957</v>
      </c>
      <c r="E22" s="179">
        <f t="shared" si="0"/>
        <v>179.04</v>
      </c>
      <c r="F22" s="89"/>
    </row>
    <row r="23" spans="1:6" ht="38.25" customHeight="1">
      <c r="A23" s="137" t="s">
        <v>25</v>
      </c>
      <c r="B23" s="137">
        <v>2640</v>
      </c>
      <c r="C23" s="137">
        <v>2640</v>
      </c>
      <c r="D23" s="137">
        <v>2090</v>
      </c>
      <c r="E23" s="179">
        <f t="shared" si="0"/>
        <v>79.17</v>
      </c>
      <c r="F23" s="89"/>
    </row>
    <row r="24" spans="1:6" ht="38.25" customHeight="1">
      <c r="A24" s="137" t="s">
        <v>26</v>
      </c>
      <c r="B24" s="137">
        <v>865</v>
      </c>
      <c r="C24" s="137">
        <v>865</v>
      </c>
      <c r="D24" s="137">
        <v>2629</v>
      </c>
      <c r="E24" s="179">
        <f t="shared" si="0"/>
        <v>303.93</v>
      </c>
      <c r="F24" s="89"/>
    </row>
    <row r="25" spans="1:6" ht="38.25" customHeight="1">
      <c r="A25" s="137" t="s">
        <v>27</v>
      </c>
      <c r="B25" s="137"/>
      <c r="C25" s="137"/>
      <c r="D25" s="137"/>
      <c r="E25" s="179"/>
      <c r="F25" s="89"/>
    </row>
    <row r="26" spans="1:6" ht="38.25" customHeight="1">
      <c r="A26" s="137" t="s">
        <v>28</v>
      </c>
      <c r="B26" s="137"/>
      <c r="C26" s="137"/>
      <c r="D26" s="137"/>
      <c r="E26" s="179"/>
      <c r="F26" s="89"/>
    </row>
    <row r="27" spans="1:6" ht="38.25" customHeight="1">
      <c r="A27" s="138" t="s">
        <v>29</v>
      </c>
      <c r="B27" s="178">
        <v>7083</v>
      </c>
      <c r="C27" s="178">
        <v>7083</v>
      </c>
      <c r="D27" s="178">
        <v>12228</v>
      </c>
      <c r="E27" s="179">
        <f t="shared" si="0"/>
        <v>172.64</v>
      </c>
      <c r="F27" s="89"/>
    </row>
    <row r="28" spans="1:6" ht="38.25" customHeight="1">
      <c r="A28" s="176" t="s">
        <v>30</v>
      </c>
      <c r="B28" s="137"/>
      <c r="C28" s="137"/>
      <c r="D28" s="137"/>
      <c r="E28" s="179"/>
      <c r="F28" s="89"/>
    </row>
    <row r="29" spans="1:6" ht="38.25" customHeight="1">
      <c r="A29" s="137" t="s">
        <v>31</v>
      </c>
      <c r="B29" s="137"/>
      <c r="C29" s="137"/>
      <c r="D29" s="137"/>
      <c r="E29" s="179"/>
      <c r="F29" s="89"/>
    </row>
    <row r="30" spans="1:6" ht="38.25" customHeight="1">
      <c r="A30" s="177" t="s">
        <v>32</v>
      </c>
      <c r="B30" s="177">
        <f>SUM(B5,B22)</f>
        <v>40816</v>
      </c>
      <c r="C30" s="177">
        <f>SUM(C5,C22)</f>
        <v>40816</v>
      </c>
      <c r="D30" s="177">
        <f>SUM(D5,D22)</f>
        <v>39115</v>
      </c>
      <c r="E30" s="179">
        <f t="shared" si="0"/>
        <v>95.83</v>
      </c>
      <c r="F30" s="89"/>
    </row>
  </sheetData>
  <sheetProtection/>
  <mergeCells count="1">
    <mergeCell ref="A2:F2"/>
  </mergeCells>
  <printOptions horizontalCentered="1"/>
  <pageMargins left="0.5511811023622047" right="0.5511811023622047" top="0.2755905511811024" bottom="0.3937007874015748" header="0.5905511811023623" footer="0.15748031496062992"/>
  <pageSetup firstPageNumber="126" useFirstPageNumber="1"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SheetLayoutView="100" zoomScalePageLayoutView="0" workbookViewId="0" topLeftCell="A1">
      <selection activeCell="A5" sqref="A5:F20"/>
    </sheetView>
  </sheetViews>
  <sheetFormatPr defaultColWidth="43.875" defaultRowHeight="13.5"/>
  <cols>
    <col min="1" max="1" width="67.00390625" style="56" customWidth="1"/>
    <col min="2" max="2" width="17.375" style="56" customWidth="1"/>
    <col min="3" max="3" width="14.50390625" style="56" customWidth="1"/>
    <col min="4" max="4" width="14.25390625" style="56" customWidth="1"/>
    <col min="5" max="5" width="18.625" style="56" customWidth="1"/>
    <col min="6" max="6" width="16.25390625" style="56" customWidth="1"/>
    <col min="7" max="16384" width="43.875" style="56" customWidth="1"/>
  </cols>
  <sheetData>
    <row r="1" spans="1:2" s="3" customFormat="1" ht="18.75">
      <c r="A1" s="57" t="s">
        <v>125</v>
      </c>
      <c r="B1" s="4"/>
    </row>
    <row r="2" spans="1:6" ht="25.5">
      <c r="A2" s="260" t="s">
        <v>393</v>
      </c>
      <c r="B2" s="261"/>
      <c r="C2" s="261"/>
      <c r="D2" s="261"/>
      <c r="E2" s="261"/>
      <c r="F2" s="261"/>
    </row>
    <row r="3" spans="2:6" s="54" customFormat="1" ht="14.25">
      <c r="B3" s="58"/>
      <c r="F3" s="58" t="s">
        <v>0</v>
      </c>
    </row>
    <row r="4" spans="1:6" s="54" customFormat="1" ht="15.75">
      <c r="A4" s="59" t="s">
        <v>122</v>
      </c>
      <c r="B4" s="5" t="s">
        <v>2</v>
      </c>
      <c r="C4" s="5" t="s">
        <v>3</v>
      </c>
      <c r="D4" s="5" t="s">
        <v>4</v>
      </c>
      <c r="E4" s="7" t="s">
        <v>5</v>
      </c>
      <c r="F4" s="7" t="s">
        <v>123</v>
      </c>
    </row>
    <row r="5" spans="1:6" s="54" customFormat="1" ht="14.25">
      <c r="A5" s="176" t="s">
        <v>348</v>
      </c>
      <c r="B5" s="60"/>
      <c r="C5" s="61">
        <v>58</v>
      </c>
      <c r="D5" s="202">
        <v>58</v>
      </c>
      <c r="E5" s="61"/>
      <c r="F5" s="61"/>
    </row>
    <row r="6" spans="1:6" s="54" customFormat="1" ht="14.25">
      <c r="A6" s="181" t="s">
        <v>349</v>
      </c>
      <c r="B6" s="62"/>
      <c r="C6" s="61">
        <v>154</v>
      </c>
      <c r="D6" s="198">
        <v>154</v>
      </c>
      <c r="E6" s="61"/>
      <c r="F6" s="61"/>
    </row>
    <row r="7" spans="1:6" s="54" customFormat="1" ht="14.25">
      <c r="A7" s="181" t="s">
        <v>350</v>
      </c>
      <c r="B7" s="62"/>
      <c r="C7" s="61"/>
      <c r="D7" s="197"/>
      <c r="E7" s="61"/>
      <c r="F7" s="61"/>
    </row>
    <row r="8" spans="1:6" s="54" customFormat="1" ht="14.25">
      <c r="A8" s="181" t="s">
        <v>351</v>
      </c>
      <c r="B8" s="62"/>
      <c r="C8" s="61"/>
      <c r="D8" s="197"/>
      <c r="E8" s="61"/>
      <c r="F8" s="61"/>
    </row>
    <row r="9" spans="1:6" s="54" customFormat="1" ht="14.25">
      <c r="A9" s="181" t="s">
        <v>352</v>
      </c>
      <c r="B9" s="62">
        <v>9470</v>
      </c>
      <c r="C9" s="61">
        <v>18998</v>
      </c>
      <c r="D9" s="197">
        <v>18998</v>
      </c>
      <c r="E9" s="61"/>
      <c r="F9" s="61"/>
    </row>
    <row r="10" spans="1:6" ht="14.25">
      <c r="A10" s="200" t="s">
        <v>353</v>
      </c>
      <c r="B10" s="203">
        <v>500</v>
      </c>
      <c r="C10" s="203">
        <v>119</v>
      </c>
      <c r="D10" s="197">
        <v>119</v>
      </c>
      <c r="E10" s="203"/>
      <c r="F10" s="203"/>
    </row>
    <row r="11" spans="1:6" ht="14.25">
      <c r="A11" s="200" t="s">
        <v>354</v>
      </c>
      <c r="B11" s="203">
        <v>30</v>
      </c>
      <c r="C11" s="203">
        <v>16</v>
      </c>
      <c r="D11" s="197">
        <v>16</v>
      </c>
      <c r="E11" s="203"/>
      <c r="F11" s="203"/>
    </row>
    <row r="12" spans="1:6" ht="14.25">
      <c r="A12" s="200" t="s">
        <v>395</v>
      </c>
      <c r="B12" s="203"/>
      <c r="C12" s="203">
        <v>400</v>
      </c>
      <c r="D12" s="197">
        <v>400</v>
      </c>
      <c r="E12" s="203"/>
      <c r="F12" s="203"/>
    </row>
    <row r="13" spans="1:6" ht="14.25">
      <c r="A13" s="200" t="s">
        <v>355</v>
      </c>
      <c r="B13" s="203">
        <v>300</v>
      </c>
      <c r="C13" s="203"/>
      <c r="D13" s="197"/>
      <c r="E13" s="203"/>
      <c r="F13" s="203"/>
    </row>
    <row r="14" spans="1:6" ht="14.25">
      <c r="A14" s="200" t="s">
        <v>356</v>
      </c>
      <c r="B14" s="203">
        <v>158</v>
      </c>
      <c r="C14" s="203">
        <v>449</v>
      </c>
      <c r="D14" s="197">
        <v>449</v>
      </c>
      <c r="E14" s="203"/>
      <c r="F14" s="203"/>
    </row>
    <row r="15" spans="1:6" ht="14.25">
      <c r="A15" s="200" t="s">
        <v>357</v>
      </c>
      <c r="B15" s="203"/>
      <c r="C15" s="203">
        <v>1</v>
      </c>
      <c r="D15" s="197"/>
      <c r="E15" s="203"/>
      <c r="F15" s="203"/>
    </row>
    <row r="16" spans="1:6" ht="14.25">
      <c r="A16" s="200" t="s">
        <v>394</v>
      </c>
      <c r="B16" s="203"/>
      <c r="C16" s="203">
        <v>15</v>
      </c>
      <c r="D16" s="197">
        <v>13</v>
      </c>
      <c r="E16" s="203"/>
      <c r="F16" s="203"/>
    </row>
    <row r="17" spans="1:6" ht="14.25">
      <c r="A17" s="201" t="s">
        <v>358</v>
      </c>
      <c r="B17" s="203"/>
      <c r="C17" s="203">
        <v>13</v>
      </c>
      <c r="D17" s="197">
        <v>13</v>
      </c>
      <c r="E17" s="203"/>
      <c r="F17" s="203"/>
    </row>
    <row r="18" spans="1:6" ht="14.25">
      <c r="A18" s="201" t="s">
        <v>396</v>
      </c>
      <c r="B18" s="203"/>
      <c r="C18" s="203">
        <v>13</v>
      </c>
      <c r="D18" s="197">
        <v>13</v>
      </c>
      <c r="E18" s="203"/>
      <c r="F18" s="203"/>
    </row>
    <row r="19" spans="1:6" ht="14.25">
      <c r="A19" s="200" t="s">
        <v>359</v>
      </c>
      <c r="B19" s="203">
        <v>137</v>
      </c>
      <c r="C19" s="203">
        <v>3381</v>
      </c>
      <c r="D19" s="197">
        <v>3381</v>
      </c>
      <c r="E19" s="203"/>
      <c r="F19" s="203"/>
    </row>
    <row r="20" spans="1:6" ht="14.25">
      <c r="A20" s="203" t="s">
        <v>361</v>
      </c>
      <c r="B20" s="203">
        <f>SUM(B5:B19)</f>
        <v>10595</v>
      </c>
      <c r="C20" s="203">
        <f>SUM(C5:C19)</f>
        <v>23617</v>
      </c>
      <c r="D20" s="203">
        <f>SUM(D5:D19)</f>
        <v>23614</v>
      </c>
      <c r="E20" s="203"/>
      <c r="F20" s="203"/>
    </row>
  </sheetData>
  <sheetProtection/>
  <mergeCells count="1">
    <mergeCell ref="A2:F2"/>
  </mergeCells>
  <printOptions horizontalCentered="1"/>
  <pageMargins left="0.5511811023622047" right="0.5511811023622047" top="0.2755905511811024" bottom="0.3937007874015748" header="0.5905511811023623" footer="0.15748031496062992"/>
  <pageSetup firstPageNumber="126" useFirstPageNumber="1"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SheetLayoutView="100" zoomScalePageLayoutView="0" workbookViewId="0" topLeftCell="A7">
      <selection activeCell="A10" sqref="A10:B11"/>
    </sheetView>
  </sheetViews>
  <sheetFormatPr defaultColWidth="26.00390625" defaultRowHeight="13.5"/>
  <cols>
    <col min="1" max="1" width="31.625" style="65" bestFit="1" customWidth="1"/>
    <col min="2" max="2" width="23.50390625" style="66" customWidth="1"/>
    <col min="3" max="3" width="33.50390625" style="65" customWidth="1"/>
    <col min="4" max="4" width="20.125" style="66" customWidth="1"/>
    <col min="5" max="16384" width="26.00390625" style="65" customWidth="1"/>
  </cols>
  <sheetData>
    <row r="1" spans="1:4" s="3" customFormat="1" ht="39" customHeight="1">
      <c r="A1" s="67" t="s">
        <v>126</v>
      </c>
      <c r="B1" s="68"/>
      <c r="C1" s="68"/>
      <c r="D1" s="69"/>
    </row>
    <row r="2" spans="1:4" ht="54.75" customHeight="1">
      <c r="A2" s="262" t="s">
        <v>398</v>
      </c>
      <c r="B2" s="263"/>
      <c r="C2" s="263"/>
      <c r="D2" s="263"/>
    </row>
    <row r="3" spans="1:4" ht="33" customHeight="1">
      <c r="A3" s="70"/>
      <c r="B3" s="71"/>
      <c r="C3" s="72"/>
      <c r="D3" s="73" t="s">
        <v>0</v>
      </c>
    </row>
    <row r="4" spans="1:4" ht="84" customHeight="1">
      <c r="A4" s="74" t="s">
        <v>127</v>
      </c>
      <c r="B4" s="75" t="s">
        <v>4</v>
      </c>
      <c r="C4" s="74" t="s">
        <v>128</v>
      </c>
      <c r="D4" s="75" t="s">
        <v>4</v>
      </c>
    </row>
    <row r="5" spans="1:4" ht="84" customHeight="1">
      <c r="A5" s="76" t="s">
        <v>129</v>
      </c>
      <c r="B5" s="77">
        <v>5626</v>
      </c>
      <c r="C5" s="244" t="s">
        <v>401</v>
      </c>
      <c r="D5" s="77">
        <v>23614</v>
      </c>
    </row>
    <row r="6" spans="1:4" ht="84" customHeight="1">
      <c r="A6" s="78" t="s">
        <v>41</v>
      </c>
      <c r="B6" s="79">
        <v>6620</v>
      </c>
      <c r="C6" s="80" t="s">
        <v>42</v>
      </c>
      <c r="D6" s="79"/>
    </row>
    <row r="7" spans="1:4" ht="84" customHeight="1">
      <c r="A7" s="241" t="s">
        <v>106</v>
      </c>
      <c r="B7" s="242">
        <v>6055</v>
      </c>
      <c r="C7" s="81" t="s">
        <v>131</v>
      </c>
      <c r="D7" s="79"/>
    </row>
    <row r="8" spans="1:4" ht="84" customHeight="1">
      <c r="A8" s="241" t="s">
        <v>132</v>
      </c>
      <c r="B8" s="79"/>
      <c r="C8" s="245" t="s">
        <v>133</v>
      </c>
      <c r="D8" s="79">
        <v>2000</v>
      </c>
    </row>
    <row r="9" spans="1:4" ht="84" customHeight="1">
      <c r="A9" s="243" t="s">
        <v>54</v>
      </c>
      <c r="B9" s="79">
        <v>565</v>
      </c>
      <c r="C9" s="246" t="s">
        <v>402</v>
      </c>
      <c r="D9" s="82"/>
    </row>
    <row r="10" spans="1:4" ht="84" customHeight="1">
      <c r="A10" s="239" t="s">
        <v>399</v>
      </c>
      <c r="B10" s="79">
        <v>13371</v>
      </c>
      <c r="C10" s="83" t="s">
        <v>134</v>
      </c>
      <c r="D10" s="85"/>
    </row>
    <row r="11" spans="1:4" ht="84" customHeight="1">
      <c r="A11" s="240" t="s">
        <v>400</v>
      </c>
      <c r="B11" s="84">
        <v>13371</v>
      </c>
      <c r="C11" s="78" t="s">
        <v>363</v>
      </c>
      <c r="D11" s="85">
        <v>3</v>
      </c>
    </row>
    <row r="12" spans="1:4" ht="84" customHeight="1">
      <c r="A12" s="86" t="s">
        <v>136</v>
      </c>
      <c r="B12" s="79">
        <f>B5+B6+B10</f>
        <v>25617</v>
      </c>
      <c r="C12" s="86" t="s">
        <v>137</v>
      </c>
      <c r="D12" s="79">
        <f>D5+D8+D11</f>
        <v>25617</v>
      </c>
    </row>
    <row r="13" spans="1:7" ht="51.75" customHeight="1">
      <c r="A13" s="264"/>
      <c r="B13" s="264"/>
      <c r="C13" s="264"/>
      <c r="D13" s="264"/>
      <c r="E13" s="87"/>
      <c r="F13" s="87"/>
      <c r="G13" s="87"/>
    </row>
  </sheetData>
  <sheetProtection/>
  <mergeCells count="2">
    <mergeCell ref="A2:D2"/>
    <mergeCell ref="A13:D13"/>
  </mergeCells>
  <printOptions horizontalCentered="1"/>
  <pageMargins left="0.55" right="0.55" top="0.28" bottom="0.39" header="0.59" footer="0.16"/>
  <pageSetup firstPageNumber="126" useFirstPageNumber="1"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zoomScalePageLayoutView="0" workbookViewId="0" topLeftCell="A13">
      <selection activeCell="E32" sqref="E32"/>
    </sheetView>
  </sheetViews>
  <sheetFormatPr defaultColWidth="43.875" defaultRowHeight="15" customHeight="1"/>
  <cols>
    <col min="1" max="1" width="54.625" style="56" customWidth="1"/>
    <col min="2" max="2" width="18.375" style="56" customWidth="1"/>
    <col min="3" max="3" width="19.50390625" style="56" customWidth="1"/>
    <col min="4" max="4" width="20.50390625" style="56" customWidth="1"/>
    <col min="5" max="5" width="20.125" style="56" customWidth="1"/>
    <col min="6" max="16384" width="43.875" style="56" customWidth="1"/>
  </cols>
  <sheetData>
    <row r="1" spans="1:2" s="3" customFormat="1" ht="15" customHeight="1">
      <c r="A1" s="57" t="s">
        <v>138</v>
      </c>
      <c r="B1" s="4"/>
    </row>
    <row r="2" spans="1:5" ht="23.25" customHeight="1">
      <c r="A2" s="261" t="s">
        <v>200</v>
      </c>
      <c r="B2" s="261"/>
      <c r="C2" s="261"/>
      <c r="D2" s="261"/>
      <c r="E2" s="261"/>
    </row>
    <row r="3" spans="2:5" s="54" customFormat="1" ht="15" customHeight="1">
      <c r="B3" s="58"/>
      <c r="E3" s="58" t="s">
        <v>0</v>
      </c>
    </row>
    <row r="4" spans="1:5" s="54" customFormat="1" ht="15" customHeight="1">
      <c r="A4" s="59" t="s">
        <v>122</v>
      </c>
      <c r="B4" s="5" t="s">
        <v>2</v>
      </c>
      <c r="C4" s="5" t="s">
        <v>3</v>
      </c>
      <c r="D4" s="5" t="s">
        <v>4</v>
      </c>
      <c r="E4" s="7" t="s">
        <v>5</v>
      </c>
    </row>
    <row r="5" spans="1:5" s="54" customFormat="1" ht="15" customHeight="1">
      <c r="A5" s="181" t="s">
        <v>124</v>
      </c>
      <c r="B5" s="60"/>
      <c r="C5" s="63"/>
      <c r="D5" s="196"/>
      <c r="E5" s="61"/>
    </row>
    <row r="6" spans="1:5" s="54" customFormat="1" ht="15" customHeight="1">
      <c r="A6" s="181" t="s">
        <v>316</v>
      </c>
      <c r="B6" s="62"/>
      <c r="C6" s="63"/>
      <c r="D6" s="196"/>
      <c r="E6" s="61"/>
    </row>
    <row r="7" spans="1:5" s="54" customFormat="1" ht="15" customHeight="1">
      <c r="A7" s="181" t="s">
        <v>317</v>
      </c>
      <c r="B7" s="62"/>
      <c r="C7" s="63"/>
      <c r="D7" s="196"/>
      <c r="E7" s="61"/>
    </row>
    <row r="8" spans="1:5" s="55" customFormat="1" ht="15" customHeight="1">
      <c r="A8" s="181" t="s">
        <v>318</v>
      </c>
      <c r="B8" s="62"/>
      <c r="C8" s="63"/>
      <c r="D8" s="196"/>
      <c r="E8" s="63"/>
    </row>
    <row r="9" spans="1:5" s="54" customFormat="1" ht="15" customHeight="1">
      <c r="A9" s="181" t="s">
        <v>319</v>
      </c>
      <c r="B9" s="62"/>
      <c r="C9" s="63"/>
      <c r="D9" s="196"/>
      <c r="E9" s="61"/>
    </row>
    <row r="10" spans="1:5" s="54" customFormat="1" ht="15" customHeight="1">
      <c r="A10" s="181" t="s">
        <v>320</v>
      </c>
      <c r="B10" s="62"/>
      <c r="C10" s="63"/>
      <c r="D10" s="196"/>
      <c r="E10" s="61"/>
    </row>
    <row r="11" spans="1:5" s="54" customFormat="1" ht="15" customHeight="1">
      <c r="A11" s="181" t="s">
        <v>321</v>
      </c>
      <c r="B11" s="62"/>
      <c r="C11" s="63"/>
      <c r="D11" s="196"/>
      <c r="E11" s="61"/>
    </row>
    <row r="12" spans="1:5" s="54" customFormat="1" ht="15" customHeight="1">
      <c r="A12" s="181" t="s">
        <v>322</v>
      </c>
      <c r="B12" s="62"/>
      <c r="C12" s="63"/>
      <c r="D12" s="196"/>
      <c r="E12" s="61"/>
    </row>
    <row r="13" spans="1:5" s="54" customFormat="1" ht="15" customHeight="1">
      <c r="A13" s="181" t="s">
        <v>323</v>
      </c>
      <c r="B13" s="62"/>
      <c r="C13" s="63"/>
      <c r="D13" s="196"/>
      <c r="E13" s="61"/>
    </row>
    <row r="14" spans="1:5" s="54" customFormat="1" ht="15" customHeight="1">
      <c r="A14" s="181" t="s">
        <v>324</v>
      </c>
      <c r="B14" s="62"/>
      <c r="C14" s="63"/>
      <c r="D14" s="196"/>
      <c r="E14" s="61"/>
    </row>
    <row r="15" spans="1:5" s="54" customFormat="1" ht="15" customHeight="1">
      <c r="A15" s="181" t="s">
        <v>325</v>
      </c>
      <c r="B15" s="62"/>
      <c r="C15" s="63"/>
      <c r="D15" s="196"/>
      <c r="E15" s="61"/>
    </row>
    <row r="16" spans="1:5" s="54" customFormat="1" ht="15" customHeight="1">
      <c r="A16" s="181" t="s">
        <v>326</v>
      </c>
      <c r="B16" s="62"/>
      <c r="C16" s="63"/>
      <c r="D16" s="196"/>
      <c r="E16" s="61"/>
    </row>
    <row r="17" spans="1:5" s="54" customFormat="1" ht="15" customHeight="1">
      <c r="A17" s="181" t="s">
        <v>327</v>
      </c>
      <c r="B17" s="62"/>
      <c r="C17" s="63"/>
      <c r="D17" s="196"/>
      <c r="E17" s="61"/>
    </row>
    <row r="18" spans="1:5" s="54" customFormat="1" ht="15" customHeight="1">
      <c r="A18" s="181" t="s">
        <v>328</v>
      </c>
      <c r="B18" s="62"/>
      <c r="C18" s="63"/>
      <c r="D18" s="196"/>
      <c r="E18" s="61"/>
    </row>
    <row r="19" spans="1:5" s="54" customFormat="1" ht="15" customHeight="1">
      <c r="A19" s="181" t="s">
        <v>329</v>
      </c>
      <c r="B19" s="62"/>
      <c r="C19" s="63"/>
      <c r="D19" s="196"/>
      <c r="E19" s="61"/>
    </row>
    <row r="20" spans="1:5" s="54" customFormat="1" ht="15" customHeight="1">
      <c r="A20" s="181" t="s">
        <v>330</v>
      </c>
      <c r="B20" s="62"/>
      <c r="C20" s="63"/>
      <c r="D20" s="196"/>
      <c r="E20" s="61"/>
    </row>
    <row r="21" spans="1:5" s="54" customFormat="1" ht="15" customHeight="1">
      <c r="A21" s="181" t="s">
        <v>331</v>
      </c>
      <c r="B21" s="62"/>
      <c r="C21" s="63"/>
      <c r="D21" s="196"/>
      <c r="E21" s="61"/>
    </row>
    <row r="22" spans="1:5" s="54" customFormat="1" ht="15" customHeight="1">
      <c r="A22" s="181" t="s">
        <v>332</v>
      </c>
      <c r="B22" s="64"/>
      <c r="C22" s="63"/>
      <c r="D22" s="196"/>
      <c r="E22" s="61"/>
    </row>
    <row r="23" spans="1:5" ht="15" customHeight="1">
      <c r="A23" s="181" t="s">
        <v>333</v>
      </c>
      <c r="B23" s="199"/>
      <c r="C23" s="199"/>
      <c r="D23" s="196"/>
      <c r="E23" s="203"/>
    </row>
    <row r="24" spans="1:5" ht="15" customHeight="1">
      <c r="A24" s="181" t="s">
        <v>334</v>
      </c>
      <c r="B24" s="199">
        <v>500</v>
      </c>
      <c r="C24" s="199">
        <v>500</v>
      </c>
      <c r="D24" s="197"/>
      <c r="E24" s="203"/>
    </row>
    <row r="25" spans="1:5" ht="15" customHeight="1">
      <c r="A25" s="181" t="s">
        <v>335</v>
      </c>
      <c r="B25" s="199">
        <v>30</v>
      </c>
      <c r="C25" s="199">
        <v>30</v>
      </c>
      <c r="D25" s="197"/>
      <c r="E25" s="203"/>
    </row>
    <row r="26" spans="1:5" ht="15" customHeight="1">
      <c r="A26" s="181" t="s">
        <v>336</v>
      </c>
      <c r="B26" s="199">
        <v>9470</v>
      </c>
      <c r="C26" s="199">
        <v>9470</v>
      </c>
      <c r="D26" s="197"/>
      <c r="E26" s="203"/>
    </row>
    <row r="27" spans="1:5" ht="15" customHeight="1">
      <c r="A27" s="181" t="s">
        <v>337</v>
      </c>
      <c r="B27" s="199"/>
      <c r="C27" s="199"/>
      <c r="D27" s="196"/>
      <c r="E27" s="203"/>
    </row>
    <row r="28" spans="1:5" ht="15" customHeight="1">
      <c r="A28" s="181" t="s">
        <v>338</v>
      </c>
      <c r="B28" s="199"/>
      <c r="C28" s="199"/>
      <c r="D28" s="196"/>
      <c r="E28" s="203"/>
    </row>
    <row r="29" spans="1:5" ht="15" customHeight="1">
      <c r="A29" s="181" t="s">
        <v>339</v>
      </c>
      <c r="B29" s="199"/>
      <c r="C29" s="199"/>
      <c r="D29" s="196"/>
      <c r="E29" s="203"/>
    </row>
    <row r="30" spans="1:5" ht="15" customHeight="1">
      <c r="A30" s="181" t="s">
        <v>340</v>
      </c>
      <c r="B30" s="199">
        <v>300</v>
      </c>
      <c r="C30" s="199">
        <v>300</v>
      </c>
      <c r="D30" s="196"/>
      <c r="E30" s="203"/>
    </row>
    <row r="31" spans="1:5" ht="15" customHeight="1">
      <c r="A31" s="181" t="s">
        <v>341</v>
      </c>
      <c r="B31" s="199"/>
      <c r="C31" s="199"/>
      <c r="D31" s="196"/>
      <c r="E31" s="203"/>
    </row>
    <row r="32" spans="1:5" ht="15" customHeight="1">
      <c r="A32" s="181" t="s">
        <v>342</v>
      </c>
      <c r="B32" s="199"/>
      <c r="C32" s="199"/>
      <c r="D32" s="198"/>
      <c r="E32" s="203"/>
    </row>
    <row r="33" spans="1:5" ht="15" customHeight="1">
      <c r="A33" s="181" t="s">
        <v>343</v>
      </c>
      <c r="B33" s="199"/>
      <c r="C33" s="199"/>
      <c r="D33" s="198"/>
      <c r="E33" s="203"/>
    </row>
    <row r="34" spans="1:5" ht="15" customHeight="1">
      <c r="A34" s="181" t="s">
        <v>344</v>
      </c>
      <c r="B34" s="199"/>
      <c r="C34" s="199"/>
      <c r="D34" s="198"/>
      <c r="E34" s="203"/>
    </row>
    <row r="35" spans="1:5" ht="15" customHeight="1">
      <c r="A35" s="181" t="s">
        <v>345</v>
      </c>
      <c r="B35" s="199"/>
      <c r="C35" s="199"/>
      <c r="D35" s="198"/>
      <c r="E35" s="203"/>
    </row>
    <row r="36" spans="1:5" ht="15" customHeight="1">
      <c r="A36" s="181" t="s">
        <v>346</v>
      </c>
      <c r="B36" s="199"/>
      <c r="C36" s="199"/>
      <c r="D36" s="198"/>
      <c r="E36" s="203"/>
    </row>
    <row r="37" spans="1:5" ht="15" customHeight="1">
      <c r="A37" s="181" t="s">
        <v>347</v>
      </c>
      <c r="B37" s="199"/>
      <c r="C37" s="199"/>
      <c r="D37" s="198"/>
      <c r="E37" s="203"/>
    </row>
    <row r="38" spans="1:5" ht="15" customHeight="1">
      <c r="A38" s="203" t="s">
        <v>362</v>
      </c>
      <c r="B38" s="203">
        <f>SUM(B5:B37)</f>
        <v>10300</v>
      </c>
      <c r="C38" s="203">
        <f>SUM(C5:C37)</f>
        <v>10300</v>
      </c>
      <c r="D38" s="203">
        <f>SUM(D5:D37)</f>
        <v>0</v>
      </c>
      <c r="E38" s="203"/>
    </row>
  </sheetData>
  <sheetProtection/>
  <mergeCells count="1">
    <mergeCell ref="A2:E2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SheetLayoutView="100" zoomScalePageLayoutView="0" workbookViewId="0" topLeftCell="A1">
      <selection activeCell="D13" sqref="D13"/>
    </sheetView>
  </sheetViews>
  <sheetFormatPr defaultColWidth="50.75390625" defaultRowHeight="15" customHeight="1"/>
  <cols>
    <col min="1" max="1" width="66.50390625" style="49" customWidth="1"/>
    <col min="2" max="2" width="14.625" style="49" customWidth="1"/>
    <col min="3" max="3" width="16.75390625" style="49" customWidth="1"/>
    <col min="4" max="4" width="16.25390625" style="49" customWidth="1"/>
    <col min="5" max="5" width="15.50390625" style="49" customWidth="1"/>
    <col min="6" max="16384" width="50.75390625" style="49" customWidth="1"/>
  </cols>
  <sheetData>
    <row r="1" spans="1:2" ht="15" customHeight="1">
      <c r="A1" s="50" t="s">
        <v>139</v>
      </c>
      <c r="B1" s="51"/>
    </row>
    <row r="2" spans="1:5" ht="47.25" customHeight="1">
      <c r="A2" s="265" t="s">
        <v>403</v>
      </c>
      <c r="B2" s="261"/>
      <c r="C2" s="261"/>
      <c r="D2" s="261"/>
      <c r="E2" s="261"/>
    </row>
    <row r="3" spans="1:5" ht="15" customHeight="1">
      <c r="A3" s="52"/>
      <c r="B3" s="37"/>
      <c r="E3" s="37" t="s">
        <v>0</v>
      </c>
    </row>
    <row r="4" spans="1:6" ht="15" customHeight="1">
      <c r="A4" s="53" t="s">
        <v>122</v>
      </c>
      <c r="B4" s="5" t="s">
        <v>2</v>
      </c>
      <c r="C4" s="5" t="s">
        <v>3</v>
      </c>
      <c r="D4" s="5" t="s">
        <v>4</v>
      </c>
      <c r="E4" s="7" t="s">
        <v>5</v>
      </c>
      <c r="F4" s="207"/>
    </row>
    <row r="5" spans="1:6" ht="15" customHeight="1">
      <c r="A5" s="176" t="s">
        <v>348</v>
      </c>
      <c r="B5" s="60"/>
      <c r="C5" s="61">
        <v>58</v>
      </c>
      <c r="D5" s="202">
        <v>58</v>
      </c>
      <c r="E5" s="61"/>
      <c r="F5" s="204"/>
    </row>
    <row r="6" spans="1:6" ht="15" customHeight="1">
      <c r="A6" s="181" t="s">
        <v>349</v>
      </c>
      <c r="B6" s="62"/>
      <c r="C6" s="61">
        <v>154</v>
      </c>
      <c r="D6" s="198">
        <v>154</v>
      </c>
      <c r="E6" s="61"/>
      <c r="F6" s="204"/>
    </row>
    <row r="7" spans="1:6" ht="15" customHeight="1">
      <c r="A7" s="181" t="s">
        <v>350</v>
      </c>
      <c r="B7" s="62"/>
      <c r="C7" s="61"/>
      <c r="D7" s="197"/>
      <c r="E7" s="61"/>
      <c r="F7" s="204"/>
    </row>
    <row r="8" spans="1:6" ht="15" customHeight="1">
      <c r="A8" s="181" t="s">
        <v>351</v>
      </c>
      <c r="B8" s="62"/>
      <c r="C8" s="61"/>
      <c r="D8" s="197"/>
      <c r="E8" s="61"/>
      <c r="F8" s="204"/>
    </row>
    <row r="9" spans="1:6" ht="15" customHeight="1">
      <c r="A9" s="181" t="s">
        <v>352</v>
      </c>
      <c r="B9" s="62">
        <v>9338</v>
      </c>
      <c r="C9" s="61">
        <v>18932</v>
      </c>
      <c r="D9" s="197">
        <v>18932</v>
      </c>
      <c r="E9" s="61"/>
      <c r="F9" s="204"/>
    </row>
    <row r="10" spans="1:6" ht="15" customHeight="1">
      <c r="A10" s="200" t="s">
        <v>353</v>
      </c>
      <c r="B10" s="203">
        <v>500</v>
      </c>
      <c r="C10" s="203">
        <v>119</v>
      </c>
      <c r="D10" s="197">
        <v>119</v>
      </c>
      <c r="E10" s="203"/>
      <c r="F10" s="205"/>
    </row>
    <row r="11" spans="1:6" ht="15" customHeight="1">
      <c r="A11" s="200" t="s">
        <v>354</v>
      </c>
      <c r="B11" s="203">
        <v>30</v>
      </c>
      <c r="C11" s="203">
        <v>16</v>
      </c>
      <c r="D11" s="197">
        <v>16</v>
      </c>
      <c r="E11" s="203"/>
      <c r="F11" s="205"/>
    </row>
    <row r="12" spans="1:6" ht="15" customHeight="1">
      <c r="A12" s="200" t="s">
        <v>395</v>
      </c>
      <c r="B12" s="203"/>
      <c r="C12" s="203">
        <v>400</v>
      </c>
      <c r="D12" s="197">
        <v>400</v>
      </c>
      <c r="E12" s="203"/>
      <c r="F12" s="205"/>
    </row>
    <row r="13" spans="1:6" ht="15" customHeight="1">
      <c r="A13" s="200" t="s">
        <v>355</v>
      </c>
      <c r="B13" s="203">
        <v>300</v>
      </c>
      <c r="C13" s="203"/>
      <c r="D13" s="197"/>
      <c r="E13" s="203"/>
      <c r="F13" s="205"/>
    </row>
    <row r="14" spans="1:6" ht="15" customHeight="1">
      <c r="A14" s="200" t="s">
        <v>356</v>
      </c>
      <c r="B14" s="203">
        <v>158</v>
      </c>
      <c r="C14" s="203">
        <v>449</v>
      </c>
      <c r="D14" s="197">
        <v>449</v>
      </c>
      <c r="E14" s="203"/>
      <c r="F14" s="205"/>
    </row>
    <row r="15" spans="1:6" ht="15" customHeight="1">
      <c r="A15" s="200" t="s">
        <v>357</v>
      </c>
      <c r="B15" s="203"/>
      <c r="C15" s="203">
        <v>1</v>
      </c>
      <c r="D15" s="197"/>
      <c r="E15" s="203"/>
      <c r="F15" s="205"/>
    </row>
    <row r="16" spans="1:6" ht="15" customHeight="1">
      <c r="A16" s="200" t="s">
        <v>394</v>
      </c>
      <c r="B16" s="203"/>
      <c r="C16" s="203">
        <v>15</v>
      </c>
      <c r="D16" s="197">
        <v>13</v>
      </c>
      <c r="E16" s="203"/>
      <c r="F16" s="205"/>
    </row>
    <row r="17" spans="1:6" ht="15" customHeight="1">
      <c r="A17" s="201" t="s">
        <v>358</v>
      </c>
      <c r="B17" s="203"/>
      <c r="C17" s="203">
        <v>13</v>
      </c>
      <c r="D17" s="197">
        <v>13</v>
      </c>
      <c r="E17" s="203"/>
      <c r="F17" s="205"/>
    </row>
    <row r="18" spans="1:6" ht="15" customHeight="1">
      <c r="A18" s="201" t="s">
        <v>396</v>
      </c>
      <c r="B18" s="203"/>
      <c r="C18" s="203">
        <v>13</v>
      </c>
      <c r="D18" s="197">
        <v>13</v>
      </c>
      <c r="E18" s="203"/>
      <c r="F18" s="205"/>
    </row>
    <row r="19" spans="1:6" ht="15" customHeight="1">
      <c r="A19" s="200" t="s">
        <v>359</v>
      </c>
      <c r="B19" s="203">
        <v>137</v>
      </c>
      <c r="C19" s="203">
        <v>3381</v>
      </c>
      <c r="D19" s="197">
        <v>3381</v>
      </c>
      <c r="E19" s="203"/>
      <c r="F19" s="205"/>
    </row>
    <row r="20" spans="1:6" ht="15" customHeight="1">
      <c r="A20" s="203" t="s">
        <v>361</v>
      </c>
      <c r="B20" s="203">
        <f>SUM(B5:B19)</f>
        <v>10463</v>
      </c>
      <c r="C20" s="203">
        <f>SUM(C5:C19)</f>
        <v>23551</v>
      </c>
      <c r="D20" s="203">
        <f>SUM(D5:D19)</f>
        <v>23548</v>
      </c>
      <c r="E20" s="203"/>
      <c r="F20" s="205"/>
    </row>
    <row r="21" spans="1:6" ht="15" customHeight="1">
      <c r="A21" s="206"/>
      <c r="B21" s="210"/>
      <c r="C21" s="207"/>
      <c r="D21" s="209"/>
      <c r="E21" s="207"/>
      <c r="F21" s="207"/>
    </row>
    <row r="22" spans="1:6" ht="15" customHeight="1">
      <c r="A22" s="211"/>
      <c r="B22" s="207"/>
      <c r="C22" s="207"/>
      <c r="D22" s="209"/>
      <c r="E22" s="207"/>
      <c r="F22" s="207"/>
    </row>
    <row r="23" spans="1:5" ht="15" customHeight="1">
      <c r="A23" s="212"/>
      <c r="B23" s="207"/>
      <c r="C23" s="207"/>
      <c r="D23" s="209"/>
      <c r="E23" s="207"/>
    </row>
    <row r="24" spans="1:5" ht="15" customHeight="1">
      <c r="A24" s="206"/>
      <c r="B24" s="207"/>
      <c r="C24" s="207"/>
      <c r="D24" s="209"/>
      <c r="E24" s="207"/>
    </row>
    <row r="25" spans="1:5" ht="15" customHeight="1">
      <c r="A25" s="206"/>
      <c r="B25" s="207"/>
      <c r="C25" s="207"/>
      <c r="D25" s="209"/>
      <c r="E25" s="207"/>
    </row>
    <row r="26" spans="1:5" ht="15" customHeight="1">
      <c r="A26" s="206"/>
      <c r="B26" s="207"/>
      <c r="C26" s="207"/>
      <c r="D26" s="209"/>
      <c r="E26" s="207"/>
    </row>
    <row r="27" spans="1:5" ht="15" customHeight="1">
      <c r="A27" s="211"/>
      <c r="B27" s="207"/>
      <c r="C27" s="207"/>
      <c r="D27" s="209"/>
      <c r="E27" s="207"/>
    </row>
    <row r="28" spans="1:5" ht="15" customHeight="1">
      <c r="A28" s="211"/>
      <c r="B28" s="207"/>
      <c r="C28" s="207"/>
      <c r="D28" s="209"/>
      <c r="E28" s="207"/>
    </row>
    <row r="29" spans="1:5" ht="15" customHeight="1">
      <c r="A29" s="211"/>
      <c r="B29" s="207"/>
      <c r="C29" s="207"/>
      <c r="D29" s="209"/>
      <c r="E29" s="207"/>
    </row>
    <row r="30" spans="1:5" ht="15" customHeight="1">
      <c r="A30" s="211"/>
      <c r="B30" s="207"/>
      <c r="C30" s="207"/>
      <c r="D30" s="209"/>
      <c r="E30" s="207"/>
    </row>
    <row r="31" spans="1:5" ht="15" customHeight="1">
      <c r="A31" s="211"/>
      <c r="B31" s="207"/>
      <c r="C31" s="207"/>
      <c r="D31" s="209"/>
      <c r="E31" s="207"/>
    </row>
    <row r="32" spans="1:5" ht="15" customHeight="1">
      <c r="A32" s="211"/>
      <c r="B32" s="207"/>
      <c r="C32" s="207"/>
      <c r="D32" s="209"/>
      <c r="E32" s="207"/>
    </row>
    <row r="33" spans="1:5" ht="15" customHeight="1">
      <c r="A33" s="211"/>
      <c r="B33" s="207"/>
      <c r="C33" s="207"/>
      <c r="D33" s="209"/>
      <c r="E33" s="207"/>
    </row>
    <row r="34" spans="1:5" ht="15" customHeight="1">
      <c r="A34" s="211"/>
      <c r="B34" s="207"/>
      <c r="C34" s="207"/>
      <c r="D34" s="209"/>
      <c r="E34" s="207"/>
    </row>
    <row r="35" spans="1:5" ht="15" customHeight="1">
      <c r="A35" s="211"/>
      <c r="B35" s="207"/>
      <c r="C35" s="207"/>
      <c r="D35" s="209"/>
      <c r="E35" s="207"/>
    </row>
    <row r="36" spans="1:5" ht="15" customHeight="1">
      <c r="A36" s="211"/>
      <c r="B36" s="207"/>
      <c r="C36" s="207"/>
      <c r="D36" s="209"/>
      <c r="E36" s="207"/>
    </row>
    <row r="37" spans="1:5" ht="15" customHeight="1">
      <c r="A37" s="211"/>
      <c r="B37" s="207"/>
      <c r="C37" s="207"/>
      <c r="D37" s="209"/>
      <c r="E37" s="207"/>
    </row>
    <row r="38" spans="1:5" ht="15" customHeight="1">
      <c r="A38" s="211"/>
      <c r="B38" s="207"/>
      <c r="C38" s="207"/>
      <c r="D38" s="209"/>
      <c r="E38" s="207"/>
    </row>
    <row r="39" spans="1:5" ht="15" customHeight="1">
      <c r="A39" s="211"/>
      <c r="B39" s="207"/>
      <c r="C39" s="207"/>
      <c r="D39" s="209"/>
      <c r="E39" s="207"/>
    </row>
    <row r="40" spans="1:5" ht="15" customHeight="1">
      <c r="A40" s="213"/>
      <c r="B40" s="207"/>
      <c r="C40" s="207"/>
      <c r="D40" s="209"/>
      <c r="E40" s="207"/>
    </row>
    <row r="41" spans="1:5" ht="15" customHeight="1">
      <c r="A41" s="211"/>
      <c r="B41" s="207"/>
      <c r="C41" s="207"/>
      <c r="D41" s="209"/>
      <c r="E41" s="207"/>
    </row>
    <row r="42" spans="1:5" ht="15" customHeight="1">
      <c r="A42" s="211"/>
      <c r="B42" s="207"/>
      <c r="C42" s="207"/>
      <c r="D42" s="209"/>
      <c r="E42" s="207"/>
    </row>
    <row r="43" spans="1:5" ht="15" customHeight="1">
      <c r="A43" s="211"/>
      <c r="B43" s="207"/>
      <c r="C43" s="207"/>
      <c r="D43" s="209"/>
      <c r="E43" s="207"/>
    </row>
    <row r="44" spans="1:5" ht="15" customHeight="1">
      <c r="A44" s="211"/>
      <c r="B44" s="207"/>
      <c r="C44" s="207"/>
      <c r="D44" s="209"/>
      <c r="E44" s="207"/>
    </row>
    <row r="45" spans="1:5" ht="15" customHeight="1">
      <c r="A45" s="211"/>
      <c r="B45" s="207"/>
      <c r="C45" s="207"/>
      <c r="D45" s="209"/>
      <c r="E45" s="207"/>
    </row>
    <row r="46" spans="1:5" ht="15" customHeight="1">
      <c r="A46" s="211"/>
      <c r="B46" s="207"/>
      <c r="C46" s="207"/>
      <c r="D46" s="209"/>
      <c r="E46" s="207"/>
    </row>
  </sheetData>
  <sheetProtection/>
  <mergeCells count="1">
    <mergeCell ref="A2:E2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zoomScalePageLayoutView="0" workbookViewId="0" topLeftCell="A1">
      <selection activeCell="C7" sqref="C7"/>
    </sheetView>
  </sheetViews>
  <sheetFormatPr defaultColWidth="27.375" defaultRowHeight="13.5"/>
  <cols>
    <col min="1" max="1" width="31.25390625" style="17" customWidth="1"/>
    <col min="2" max="2" width="20.625" style="31" customWidth="1"/>
    <col min="3" max="3" width="36.50390625" style="17" customWidth="1"/>
    <col min="4" max="4" width="21.125" style="31" customWidth="1"/>
    <col min="5" max="16384" width="27.375" style="17" customWidth="1"/>
  </cols>
  <sheetData>
    <row r="1" spans="1:3" s="30" customFormat="1" ht="30.75" customHeight="1">
      <c r="A1" s="32" t="s">
        <v>140</v>
      </c>
      <c r="B1" s="33"/>
      <c r="C1" s="33"/>
    </row>
    <row r="2" spans="1:4" ht="25.5">
      <c r="A2" s="266" t="s">
        <v>404</v>
      </c>
      <c r="B2" s="263"/>
      <c r="C2" s="263"/>
      <c r="D2" s="263"/>
    </row>
    <row r="3" spans="1:4" ht="31.5" customHeight="1">
      <c r="A3" s="34"/>
      <c r="B3" s="35"/>
      <c r="C3" s="36"/>
      <c r="D3" s="37" t="s">
        <v>0</v>
      </c>
    </row>
    <row r="4" spans="1:4" ht="75.75" customHeight="1">
      <c r="A4" s="38" t="s">
        <v>127</v>
      </c>
      <c r="B4" s="39" t="s">
        <v>4</v>
      </c>
      <c r="C4" s="38" t="s">
        <v>128</v>
      </c>
      <c r="D4" s="39" t="s">
        <v>4</v>
      </c>
    </row>
    <row r="5" spans="1:4" ht="75.75" customHeight="1">
      <c r="A5" s="40" t="s">
        <v>129</v>
      </c>
      <c r="B5" s="41">
        <v>5626</v>
      </c>
      <c r="C5" s="40" t="s">
        <v>130</v>
      </c>
      <c r="D5" s="41">
        <v>23548</v>
      </c>
    </row>
    <row r="6" spans="1:4" ht="75.75" customHeight="1">
      <c r="A6" s="42" t="s">
        <v>41</v>
      </c>
      <c r="B6" s="43">
        <v>6554</v>
      </c>
      <c r="C6" s="42" t="s">
        <v>42</v>
      </c>
      <c r="D6" s="43"/>
    </row>
    <row r="7" spans="1:4" ht="75.75" customHeight="1">
      <c r="A7" s="44" t="s">
        <v>106</v>
      </c>
      <c r="B7" s="43">
        <v>5964</v>
      </c>
      <c r="C7" s="44" t="s">
        <v>141</v>
      </c>
      <c r="D7" s="43"/>
    </row>
    <row r="8" spans="1:4" ht="75.75" customHeight="1">
      <c r="A8" s="44" t="s">
        <v>142</v>
      </c>
      <c r="B8" s="45"/>
      <c r="C8" s="44" t="s">
        <v>131</v>
      </c>
      <c r="D8" s="27"/>
    </row>
    <row r="9" spans="1:4" ht="75.75" customHeight="1">
      <c r="A9" s="46" t="s">
        <v>132</v>
      </c>
      <c r="B9" s="27"/>
      <c r="C9" s="44" t="s">
        <v>133</v>
      </c>
      <c r="D9" s="43">
        <v>2000</v>
      </c>
    </row>
    <row r="10" spans="1:4" ht="75.75" customHeight="1">
      <c r="A10" s="42" t="s">
        <v>135</v>
      </c>
      <c r="B10" s="43">
        <v>590</v>
      </c>
      <c r="C10" s="42" t="s">
        <v>143</v>
      </c>
      <c r="D10" s="43"/>
    </row>
    <row r="11" spans="1:4" ht="75.75" customHeight="1">
      <c r="A11" s="239" t="s">
        <v>399</v>
      </c>
      <c r="B11" s="79">
        <v>13371</v>
      </c>
      <c r="C11" s="47" t="s">
        <v>144</v>
      </c>
      <c r="D11" s="27"/>
    </row>
    <row r="12" spans="1:4" ht="75.75" customHeight="1">
      <c r="A12" s="240" t="s">
        <v>400</v>
      </c>
      <c r="B12" s="84">
        <v>13371</v>
      </c>
      <c r="C12" s="42" t="s">
        <v>363</v>
      </c>
      <c r="D12" s="27">
        <v>3</v>
      </c>
    </row>
    <row r="13" spans="1:4" ht="75.75" customHeight="1">
      <c r="A13" s="48" t="s">
        <v>136</v>
      </c>
      <c r="B13" s="43">
        <v>25551</v>
      </c>
      <c r="C13" s="48" t="s">
        <v>137</v>
      </c>
      <c r="D13" s="43">
        <v>25551</v>
      </c>
    </row>
    <row r="14" spans="1:4" ht="14.25">
      <c r="A14" s="267"/>
      <c r="B14" s="267"/>
      <c r="C14" s="267"/>
      <c r="D14" s="267"/>
    </row>
  </sheetData>
  <sheetProtection/>
  <mergeCells count="2">
    <mergeCell ref="A2:D2"/>
    <mergeCell ref="A14:D14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SheetLayoutView="100" zoomScalePageLayoutView="0" workbookViewId="0" topLeftCell="A1">
      <selection activeCell="C24" sqref="C24"/>
    </sheetView>
  </sheetViews>
  <sheetFormatPr defaultColWidth="39.25390625" defaultRowHeight="13.5"/>
  <cols>
    <col min="1" max="1" width="59.00390625" style="20" customWidth="1"/>
    <col min="2" max="2" width="42.00390625" style="20" customWidth="1"/>
    <col min="3" max="16384" width="39.25390625" style="20" customWidth="1"/>
  </cols>
  <sheetData>
    <row r="1" ht="24" customHeight="1">
      <c r="A1" s="21" t="s">
        <v>145</v>
      </c>
    </row>
    <row r="2" spans="1:2" ht="39" customHeight="1">
      <c r="A2" s="269" t="s">
        <v>406</v>
      </c>
      <c r="B2" s="268"/>
    </row>
    <row r="3" spans="1:2" ht="14.25">
      <c r="A3" s="22"/>
      <c r="B3" s="23" t="s">
        <v>0</v>
      </c>
    </row>
    <row r="4" spans="1:2" ht="36" customHeight="1">
      <c r="A4" s="24" t="s">
        <v>105</v>
      </c>
      <c r="B4" s="24" t="s">
        <v>4</v>
      </c>
    </row>
    <row r="5" spans="1:2" ht="36" customHeight="1">
      <c r="A5" s="25" t="s">
        <v>106</v>
      </c>
      <c r="B5" s="26"/>
    </row>
    <row r="6" spans="1:2" ht="36" customHeight="1">
      <c r="A6" s="19" t="s">
        <v>146</v>
      </c>
      <c r="B6" s="27">
        <v>58</v>
      </c>
    </row>
    <row r="7" spans="1:2" ht="36" customHeight="1">
      <c r="A7" s="19" t="s">
        <v>147</v>
      </c>
      <c r="B7" s="28">
        <v>154</v>
      </c>
    </row>
    <row r="8" spans="1:2" ht="36" customHeight="1">
      <c r="A8" s="19" t="s">
        <v>148</v>
      </c>
      <c r="B8" s="28"/>
    </row>
    <row r="9" spans="1:2" ht="36" customHeight="1">
      <c r="A9" s="19" t="s">
        <v>149</v>
      </c>
      <c r="B9" s="27"/>
    </row>
    <row r="10" spans="1:2" ht="36" customHeight="1">
      <c r="A10" s="19" t="s">
        <v>150</v>
      </c>
      <c r="B10" s="27"/>
    </row>
    <row r="11" spans="1:2" ht="36" customHeight="1">
      <c r="A11" s="19" t="s">
        <v>151</v>
      </c>
      <c r="B11" s="27"/>
    </row>
    <row r="12" spans="1:2" ht="36" customHeight="1">
      <c r="A12" s="19" t="s">
        <v>152</v>
      </c>
      <c r="B12" s="27"/>
    </row>
    <row r="13" spans="1:2" ht="36" customHeight="1">
      <c r="A13" s="18" t="s">
        <v>153</v>
      </c>
      <c r="B13" s="28"/>
    </row>
    <row r="14" spans="1:2" ht="36" customHeight="1">
      <c r="A14" s="18" t="s">
        <v>154</v>
      </c>
      <c r="B14" s="28"/>
    </row>
    <row r="15" spans="1:2" ht="36" customHeight="1">
      <c r="A15" s="18" t="s">
        <v>155</v>
      </c>
      <c r="B15" s="29">
        <v>449</v>
      </c>
    </row>
    <row r="16" spans="1:2" ht="36" customHeight="1">
      <c r="A16" s="18" t="s">
        <v>156</v>
      </c>
      <c r="B16" s="28"/>
    </row>
    <row r="17" spans="1:2" ht="36" customHeight="1">
      <c r="A17" s="18" t="s">
        <v>157</v>
      </c>
      <c r="B17" s="28"/>
    </row>
    <row r="18" spans="1:2" ht="36" customHeight="1">
      <c r="A18" s="18" t="s">
        <v>158</v>
      </c>
      <c r="B18" s="27"/>
    </row>
    <row r="19" spans="1:2" ht="36" customHeight="1">
      <c r="A19" s="18" t="s">
        <v>159</v>
      </c>
      <c r="B19" s="28"/>
    </row>
    <row r="20" spans="1:2" ht="36" customHeight="1">
      <c r="A20" s="18" t="s">
        <v>160</v>
      </c>
      <c r="B20" s="27"/>
    </row>
    <row r="21" spans="1:2" ht="36" customHeight="1">
      <c r="A21" s="18" t="s">
        <v>161</v>
      </c>
      <c r="B21" s="27"/>
    </row>
    <row r="22" spans="1:2" ht="36" customHeight="1">
      <c r="A22" s="18" t="s">
        <v>407</v>
      </c>
      <c r="B22" s="28">
        <v>13</v>
      </c>
    </row>
    <row r="23" spans="1:2" ht="36" customHeight="1">
      <c r="A23" s="18" t="s">
        <v>162</v>
      </c>
      <c r="B23" s="28"/>
    </row>
    <row r="24" spans="1:2" ht="36" customHeight="1">
      <c r="A24" s="18" t="s">
        <v>163</v>
      </c>
      <c r="B24" s="28">
        <v>5381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9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SheetLayoutView="100" zoomScalePageLayoutView="0" workbookViewId="0" topLeftCell="A1">
      <selection activeCell="C5" sqref="C5"/>
    </sheetView>
  </sheetViews>
  <sheetFormatPr defaultColWidth="48.375" defaultRowHeight="13.5"/>
  <cols>
    <col min="1" max="16384" width="48.375" style="2" customWidth="1"/>
  </cols>
  <sheetData>
    <row r="1" spans="1:2" ht="34.5" customHeight="1">
      <c r="A1" s="8" t="s">
        <v>164</v>
      </c>
      <c r="B1" s="1"/>
    </row>
    <row r="2" spans="1:2" ht="33.75" customHeight="1">
      <c r="A2" s="259" t="s">
        <v>374</v>
      </c>
      <c r="B2" s="259"/>
    </row>
    <row r="3" spans="1:2" ht="23.25" customHeight="1">
      <c r="A3" s="9"/>
      <c r="B3" s="10" t="s">
        <v>364</v>
      </c>
    </row>
    <row r="4" spans="1:2" ht="43.5" customHeight="1">
      <c r="A4" s="222" t="s">
        <v>117</v>
      </c>
      <c r="B4" s="222" t="s">
        <v>118</v>
      </c>
    </row>
    <row r="5" spans="1:2" ht="58.5" customHeight="1">
      <c r="A5" s="223" t="s">
        <v>370</v>
      </c>
      <c r="B5" s="224">
        <v>0</v>
      </c>
    </row>
    <row r="6" spans="1:2" ht="58.5" customHeight="1">
      <c r="A6" s="223" t="s">
        <v>371</v>
      </c>
      <c r="B6" s="224">
        <v>13371</v>
      </c>
    </row>
    <row r="7" spans="1:2" ht="58.5" customHeight="1">
      <c r="A7" s="223" t="s">
        <v>372</v>
      </c>
      <c r="B7" s="224">
        <v>-13371</v>
      </c>
    </row>
    <row r="8" spans="1:2" ht="58.5" customHeight="1">
      <c r="A8" s="11" t="s">
        <v>165</v>
      </c>
      <c r="B8" s="12">
        <v>0</v>
      </c>
    </row>
    <row r="9" spans="1:2" ht="58.5" customHeight="1">
      <c r="A9" s="223" t="s">
        <v>373</v>
      </c>
      <c r="B9" s="225">
        <v>13371</v>
      </c>
    </row>
    <row r="10" spans="1:2" ht="14.25">
      <c r="A10" s="13" t="s">
        <v>120</v>
      </c>
      <c r="B10" s="14"/>
    </row>
    <row r="11" spans="1:2" ht="14.25">
      <c r="A11" s="15"/>
      <c r="B11" s="14"/>
    </row>
    <row r="12" spans="1:2" ht="14.25">
      <c r="A12" s="16"/>
      <c r="B12" s="14"/>
    </row>
    <row r="13" spans="1:2" ht="13.5">
      <c r="A13" s="1"/>
      <c r="B13" s="1"/>
    </row>
    <row r="14" spans="1:2" ht="13.5">
      <c r="A14" s="1"/>
      <c r="B14" s="1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zoomScaleSheetLayoutView="100" zoomScalePageLayoutView="0" workbookViewId="0" topLeftCell="A148">
      <selection activeCell="B19" sqref="B19"/>
    </sheetView>
  </sheetViews>
  <sheetFormatPr defaultColWidth="9.00390625" defaultRowHeight="13.5"/>
  <cols>
    <col min="1" max="1" width="64.875" style="193" customWidth="1"/>
    <col min="2" max="2" width="29.875" style="193" customWidth="1"/>
    <col min="3" max="3" width="26.625" style="193" customWidth="1"/>
    <col min="4" max="4" width="21.625" style="193" customWidth="1"/>
    <col min="5" max="5" width="20.875" style="193" bestFit="1" customWidth="1"/>
    <col min="6" max="6" width="20.375" style="193" customWidth="1"/>
    <col min="7" max="16384" width="9.00390625" style="193" customWidth="1"/>
  </cols>
  <sheetData>
    <row r="1" spans="1:5" ht="18.75">
      <c r="A1" s="226" t="s">
        <v>33</v>
      </c>
      <c r="B1" s="226"/>
      <c r="C1" s="226"/>
      <c r="D1" s="226"/>
      <c r="E1" s="226"/>
    </row>
    <row r="2" spans="1:6" ht="25.5">
      <c r="A2" s="248" t="s">
        <v>376</v>
      </c>
      <c r="B2" s="248"/>
      <c r="C2" s="248"/>
      <c r="D2" s="248"/>
      <c r="E2" s="248"/>
      <c r="F2" s="248"/>
    </row>
    <row r="3" spans="1:9" ht="25.5">
      <c r="A3" s="227"/>
      <c r="B3" s="227"/>
      <c r="C3" s="227"/>
      <c r="D3" s="227"/>
      <c r="E3" s="227"/>
      <c r="F3" s="227"/>
      <c r="H3" s="228"/>
      <c r="I3" s="228"/>
    </row>
    <row r="4" spans="1:9" ht="13.5" customHeight="1">
      <c r="A4" s="228"/>
      <c r="B4" s="228"/>
      <c r="C4" s="228"/>
      <c r="D4" s="228"/>
      <c r="E4" s="228"/>
      <c r="F4" s="229" t="s">
        <v>0</v>
      </c>
      <c r="H4" s="228"/>
      <c r="I4" s="228"/>
    </row>
    <row r="5" spans="1:9" ht="14.25" customHeight="1">
      <c r="A5" s="7" t="s">
        <v>1</v>
      </c>
      <c r="B5" s="7" t="s">
        <v>2</v>
      </c>
      <c r="C5" s="7" t="s">
        <v>3</v>
      </c>
      <c r="D5" s="7" t="s">
        <v>4</v>
      </c>
      <c r="E5" s="230" t="s">
        <v>34</v>
      </c>
      <c r="F5" s="7" t="s">
        <v>6</v>
      </c>
      <c r="G5" s="228"/>
      <c r="H5" s="249"/>
      <c r="I5" s="249"/>
    </row>
    <row r="6" spans="1:9" ht="14.25">
      <c r="A6" s="182" t="s">
        <v>35</v>
      </c>
      <c r="B6" s="191">
        <v>22375</v>
      </c>
      <c r="C6" s="191">
        <v>21886</v>
      </c>
      <c r="D6" s="189">
        <v>21794</v>
      </c>
      <c r="E6" s="208">
        <f aca="true" t="shared" si="0" ref="E6:E24">D6/B6*100</f>
        <v>97.4</v>
      </c>
      <c r="F6" s="231"/>
      <c r="G6" s="228"/>
      <c r="H6" s="249"/>
      <c r="I6" s="249"/>
    </row>
    <row r="7" spans="1:9" ht="14.25">
      <c r="A7" s="186" t="s">
        <v>201</v>
      </c>
      <c r="B7" s="232">
        <v>1039</v>
      </c>
      <c r="C7" s="191">
        <v>713</v>
      </c>
      <c r="D7" s="191">
        <v>713</v>
      </c>
      <c r="E7" s="208">
        <f t="shared" si="0"/>
        <v>68.62</v>
      </c>
      <c r="F7" s="194"/>
      <c r="G7" s="228"/>
      <c r="H7" s="249"/>
      <c r="I7" s="249"/>
    </row>
    <row r="8" spans="1:9" ht="14.25">
      <c r="A8" s="186" t="s">
        <v>202</v>
      </c>
      <c r="B8" s="232">
        <v>430</v>
      </c>
      <c r="C8" s="191">
        <v>394</v>
      </c>
      <c r="D8" s="191">
        <v>394</v>
      </c>
      <c r="E8" s="208">
        <f t="shared" si="0"/>
        <v>91.63</v>
      </c>
      <c r="F8" s="194"/>
      <c r="G8" s="228"/>
      <c r="H8" s="234"/>
      <c r="I8" s="235"/>
    </row>
    <row r="9" spans="1:9" ht="14.25">
      <c r="A9" s="186" t="s">
        <v>203</v>
      </c>
      <c r="B9" s="232">
        <v>9097</v>
      </c>
      <c r="C9" s="191">
        <v>10901</v>
      </c>
      <c r="D9" s="191">
        <v>10809</v>
      </c>
      <c r="E9" s="208">
        <f t="shared" si="0"/>
        <v>118.82</v>
      </c>
      <c r="F9" s="194"/>
      <c r="G9" s="228"/>
      <c r="H9" s="228"/>
      <c r="I9" s="228"/>
    </row>
    <row r="10" spans="1:9" ht="14.25">
      <c r="A10" s="186" t="s">
        <v>204</v>
      </c>
      <c r="B10" s="232">
        <v>615</v>
      </c>
      <c r="C10" s="191">
        <v>455</v>
      </c>
      <c r="D10" s="191">
        <v>455</v>
      </c>
      <c r="E10" s="208">
        <f t="shared" si="0"/>
        <v>73.98</v>
      </c>
      <c r="F10" s="231"/>
      <c r="G10" s="228"/>
      <c r="H10" s="228"/>
      <c r="I10" s="228"/>
    </row>
    <row r="11" spans="1:7" ht="14.25">
      <c r="A11" s="187" t="s">
        <v>205</v>
      </c>
      <c r="B11" s="232">
        <v>523</v>
      </c>
      <c r="C11" s="191">
        <v>341</v>
      </c>
      <c r="D11" s="191">
        <v>341</v>
      </c>
      <c r="E11" s="208">
        <f t="shared" si="0"/>
        <v>65.2</v>
      </c>
      <c r="F11" s="231"/>
      <c r="G11" s="228"/>
    </row>
    <row r="12" spans="1:7" ht="14.25">
      <c r="A12" s="186" t="s">
        <v>206</v>
      </c>
      <c r="B12" s="232">
        <v>1685</v>
      </c>
      <c r="C12" s="233">
        <v>1538</v>
      </c>
      <c r="D12" s="233">
        <v>1538</v>
      </c>
      <c r="E12" s="208">
        <f t="shared" si="0"/>
        <v>91.28</v>
      </c>
      <c r="F12" s="233"/>
      <c r="G12" s="228"/>
    </row>
    <row r="13" spans="1:7" ht="15" customHeight="1">
      <c r="A13" s="186" t="s">
        <v>207</v>
      </c>
      <c r="B13" s="232">
        <v>550</v>
      </c>
      <c r="C13" s="233"/>
      <c r="D13" s="233"/>
      <c r="E13" s="208">
        <f t="shared" si="0"/>
        <v>0</v>
      </c>
      <c r="F13" s="233"/>
      <c r="G13" s="228"/>
    </row>
    <row r="14" spans="1:7" ht="14.25">
      <c r="A14" s="187" t="s">
        <v>208</v>
      </c>
      <c r="B14" s="232">
        <v>371</v>
      </c>
      <c r="C14" s="233">
        <v>364</v>
      </c>
      <c r="D14" s="233">
        <v>364</v>
      </c>
      <c r="E14" s="208">
        <f t="shared" si="0"/>
        <v>98.11</v>
      </c>
      <c r="F14" s="233"/>
      <c r="G14" s="228"/>
    </row>
    <row r="15" spans="1:7" ht="14.25">
      <c r="A15" s="187" t="s">
        <v>209</v>
      </c>
      <c r="B15" s="232">
        <v>626</v>
      </c>
      <c r="C15" s="233">
        <v>847</v>
      </c>
      <c r="D15" s="233">
        <v>847</v>
      </c>
      <c r="E15" s="208">
        <f t="shared" si="0"/>
        <v>135.3</v>
      </c>
      <c r="F15" s="233"/>
      <c r="G15" s="228"/>
    </row>
    <row r="16" spans="1:7" ht="14.25">
      <c r="A16" s="182" t="s">
        <v>210</v>
      </c>
      <c r="B16" s="232">
        <v>1019</v>
      </c>
      <c r="C16" s="233">
        <v>823</v>
      </c>
      <c r="D16" s="233">
        <v>823</v>
      </c>
      <c r="E16" s="208">
        <f t="shared" si="0"/>
        <v>80.77</v>
      </c>
      <c r="F16" s="233"/>
      <c r="G16" s="228"/>
    </row>
    <row r="17" spans="1:7" ht="14.25">
      <c r="A17" s="182" t="s">
        <v>211</v>
      </c>
      <c r="B17" s="232">
        <v>485</v>
      </c>
      <c r="C17" s="233">
        <v>425</v>
      </c>
      <c r="D17" s="233">
        <v>425</v>
      </c>
      <c r="E17" s="208">
        <f t="shared" si="0"/>
        <v>87.63</v>
      </c>
      <c r="F17" s="233"/>
      <c r="G17" s="228"/>
    </row>
    <row r="18" spans="1:7" ht="14.25">
      <c r="A18" s="187" t="s">
        <v>212</v>
      </c>
      <c r="B18" s="232">
        <v>943</v>
      </c>
      <c r="C18" s="233">
        <v>930</v>
      </c>
      <c r="D18" s="233">
        <v>930</v>
      </c>
      <c r="E18" s="208">
        <f t="shared" si="0"/>
        <v>98.62</v>
      </c>
      <c r="F18" s="233"/>
      <c r="G18" s="228"/>
    </row>
    <row r="19" spans="1:7" ht="14.25">
      <c r="A19" s="186" t="s">
        <v>213</v>
      </c>
      <c r="B19" s="232">
        <v>308</v>
      </c>
      <c r="C19" s="233">
        <v>290</v>
      </c>
      <c r="D19" s="233">
        <v>290</v>
      </c>
      <c r="E19" s="208">
        <f t="shared" si="0"/>
        <v>94.16</v>
      </c>
      <c r="F19" s="233"/>
      <c r="G19" s="228"/>
    </row>
    <row r="20" spans="1:7" ht="14.25">
      <c r="A20" s="186" t="s">
        <v>214</v>
      </c>
      <c r="B20" s="232">
        <v>59</v>
      </c>
      <c r="C20" s="233">
        <v>76</v>
      </c>
      <c r="D20" s="233">
        <v>76</v>
      </c>
      <c r="E20" s="208">
        <f t="shared" si="0"/>
        <v>128.81</v>
      </c>
      <c r="F20" s="233"/>
      <c r="G20" s="228"/>
    </row>
    <row r="21" spans="1:7" ht="14.25">
      <c r="A21" s="186" t="s">
        <v>215</v>
      </c>
      <c r="B21" s="232">
        <v>10</v>
      </c>
      <c r="C21" s="233">
        <v>3</v>
      </c>
      <c r="D21" s="233">
        <v>3</v>
      </c>
      <c r="E21" s="208">
        <f t="shared" si="0"/>
        <v>30</v>
      </c>
      <c r="F21" s="233"/>
      <c r="G21" s="228"/>
    </row>
    <row r="22" spans="1:7" ht="14.25">
      <c r="A22" s="187" t="s">
        <v>216</v>
      </c>
      <c r="B22" s="232">
        <v>155</v>
      </c>
      <c r="C22" s="233">
        <v>161</v>
      </c>
      <c r="D22" s="233">
        <v>161</v>
      </c>
      <c r="E22" s="208">
        <f t="shared" si="0"/>
        <v>103.87</v>
      </c>
      <c r="F22" s="233"/>
      <c r="G22" s="228"/>
    </row>
    <row r="23" spans="1:7" ht="14.25">
      <c r="A23" s="187" t="s">
        <v>217</v>
      </c>
      <c r="B23" s="232">
        <v>156</v>
      </c>
      <c r="C23" s="233">
        <v>126</v>
      </c>
      <c r="D23" s="233">
        <v>126</v>
      </c>
      <c r="E23" s="208">
        <f t="shared" si="0"/>
        <v>80.77</v>
      </c>
      <c r="F23" s="233"/>
      <c r="G23" s="228"/>
    </row>
    <row r="24" spans="1:7" ht="14.25">
      <c r="A24" s="187" t="s">
        <v>218</v>
      </c>
      <c r="B24" s="232">
        <v>559</v>
      </c>
      <c r="C24" s="233">
        <v>392</v>
      </c>
      <c r="D24" s="233">
        <v>392</v>
      </c>
      <c r="E24" s="208">
        <f t="shared" si="0"/>
        <v>70.13</v>
      </c>
      <c r="F24" s="233"/>
      <c r="G24" s="228"/>
    </row>
    <row r="25" spans="1:7" ht="14.25">
      <c r="A25" s="187" t="s">
        <v>315</v>
      </c>
      <c r="B25" s="233">
        <v>0</v>
      </c>
      <c r="C25" s="233">
        <v>0</v>
      </c>
      <c r="D25" s="190"/>
      <c r="E25" s="208"/>
      <c r="F25" s="233"/>
      <c r="G25" s="228"/>
    </row>
    <row r="26" spans="1:7" ht="14.25">
      <c r="A26" s="182" t="s">
        <v>219</v>
      </c>
      <c r="B26" s="233">
        <v>202</v>
      </c>
      <c r="C26" s="233">
        <v>231</v>
      </c>
      <c r="D26" s="190">
        <v>231</v>
      </c>
      <c r="E26" s="208">
        <f aca="true" t="shared" si="1" ref="E26:E33">D26/B26*100</f>
        <v>114.36</v>
      </c>
      <c r="F26" s="233"/>
      <c r="G26" s="228"/>
    </row>
    <row r="27" spans="1:7" ht="14.25">
      <c r="A27" s="182" t="s">
        <v>220</v>
      </c>
      <c r="B27" s="232">
        <v>9731</v>
      </c>
      <c r="C27" s="233">
        <v>13256</v>
      </c>
      <c r="D27" s="190">
        <v>13256</v>
      </c>
      <c r="E27" s="208">
        <f t="shared" si="1"/>
        <v>136.22</v>
      </c>
      <c r="F27" s="233"/>
      <c r="G27" s="228"/>
    </row>
    <row r="28" spans="1:7" ht="14.25">
      <c r="A28" s="186" t="s">
        <v>221</v>
      </c>
      <c r="B28" s="232">
        <v>302</v>
      </c>
      <c r="C28" s="233">
        <v>244</v>
      </c>
      <c r="D28" s="233">
        <v>244</v>
      </c>
      <c r="E28" s="208">
        <f t="shared" si="1"/>
        <v>80.79</v>
      </c>
      <c r="F28" s="233"/>
      <c r="G28" s="228"/>
    </row>
    <row r="29" spans="1:7" ht="14.25">
      <c r="A29" s="187" t="s">
        <v>222</v>
      </c>
      <c r="B29" s="232">
        <v>6379</v>
      </c>
      <c r="C29" s="233">
        <v>7436</v>
      </c>
      <c r="D29" s="233">
        <v>7436</v>
      </c>
      <c r="E29" s="208">
        <f t="shared" si="1"/>
        <v>116.57</v>
      </c>
      <c r="F29" s="233"/>
      <c r="G29" s="228"/>
    </row>
    <row r="30" spans="1:7" ht="14.25">
      <c r="A30" s="186" t="s">
        <v>223</v>
      </c>
      <c r="B30" s="232">
        <v>916</v>
      </c>
      <c r="C30" s="233">
        <v>1212</v>
      </c>
      <c r="D30" s="233">
        <v>1212</v>
      </c>
      <c r="E30" s="208">
        <f t="shared" si="1"/>
        <v>132.31</v>
      </c>
      <c r="F30" s="233"/>
      <c r="G30" s="228"/>
    </row>
    <row r="31" spans="1:7" ht="14.25">
      <c r="A31" s="182" t="s">
        <v>224</v>
      </c>
      <c r="B31" s="232">
        <v>1240</v>
      </c>
      <c r="C31" s="233">
        <v>1849</v>
      </c>
      <c r="D31" s="233">
        <v>1849</v>
      </c>
      <c r="E31" s="208">
        <f t="shared" si="1"/>
        <v>149.11</v>
      </c>
      <c r="F31" s="233"/>
      <c r="G31" s="228"/>
    </row>
    <row r="32" spans="1:7" ht="14.25">
      <c r="A32" s="186" t="s">
        <v>225</v>
      </c>
      <c r="B32" s="232">
        <v>785</v>
      </c>
      <c r="C32" s="233">
        <v>894</v>
      </c>
      <c r="D32" s="233">
        <v>894</v>
      </c>
      <c r="E32" s="208">
        <f t="shared" si="1"/>
        <v>113.89</v>
      </c>
      <c r="F32" s="233"/>
      <c r="G32" s="228"/>
    </row>
    <row r="33" spans="1:7" ht="14.25">
      <c r="A33" s="187" t="s">
        <v>226</v>
      </c>
      <c r="B33" s="233">
        <v>0</v>
      </c>
      <c r="C33" s="233">
        <v>1526</v>
      </c>
      <c r="D33" s="233">
        <v>1526</v>
      </c>
      <c r="E33" s="208" t="e">
        <f t="shared" si="1"/>
        <v>#DIV/0!</v>
      </c>
      <c r="F33" s="233"/>
      <c r="G33" s="228"/>
    </row>
    <row r="34" spans="1:7" ht="14.25">
      <c r="A34" s="182" t="s">
        <v>227</v>
      </c>
      <c r="B34" s="232">
        <v>52578</v>
      </c>
      <c r="C34" s="233">
        <v>79681</v>
      </c>
      <c r="D34" s="233">
        <v>79681</v>
      </c>
      <c r="E34" s="208">
        <f aca="true" t="shared" si="2" ref="E34:E51">D34/B34*100</f>
        <v>151.55</v>
      </c>
      <c r="F34" s="233"/>
      <c r="G34" s="228"/>
    </row>
    <row r="35" spans="1:7" ht="14.25">
      <c r="A35" s="187" t="s">
        <v>228</v>
      </c>
      <c r="B35" s="232">
        <v>547</v>
      </c>
      <c r="C35" s="233">
        <v>834</v>
      </c>
      <c r="D35" s="233">
        <v>834</v>
      </c>
      <c r="E35" s="208">
        <f t="shared" si="2"/>
        <v>152.47</v>
      </c>
      <c r="F35" s="233"/>
      <c r="G35" s="228"/>
    </row>
    <row r="36" spans="1:7" ht="14.25">
      <c r="A36" s="186" t="s">
        <v>229</v>
      </c>
      <c r="B36" s="232">
        <v>49458</v>
      </c>
      <c r="C36" s="233">
        <v>74119</v>
      </c>
      <c r="D36" s="233">
        <v>74119</v>
      </c>
      <c r="E36" s="208">
        <f t="shared" si="2"/>
        <v>149.86</v>
      </c>
      <c r="F36" s="233"/>
      <c r="G36" s="228"/>
    </row>
    <row r="37" spans="1:7" ht="14.25">
      <c r="A37" s="186" t="s">
        <v>230</v>
      </c>
      <c r="B37" s="232">
        <v>1754</v>
      </c>
      <c r="C37" s="233">
        <v>1231</v>
      </c>
      <c r="D37" s="233">
        <v>1231</v>
      </c>
      <c r="E37" s="208">
        <f t="shared" si="2"/>
        <v>70.18</v>
      </c>
      <c r="F37" s="233"/>
      <c r="G37" s="228"/>
    </row>
    <row r="38" spans="1:7" ht="14.25">
      <c r="A38" s="182" t="s">
        <v>231</v>
      </c>
      <c r="B38" s="232">
        <v>95</v>
      </c>
      <c r="C38" s="233">
        <v>103</v>
      </c>
      <c r="D38" s="233">
        <v>103</v>
      </c>
      <c r="E38" s="208">
        <f t="shared" si="2"/>
        <v>108.42</v>
      </c>
      <c r="F38" s="233"/>
      <c r="G38" s="228"/>
    </row>
    <row r="39" spans="1:7" ht="14.25">
      <c r="A39" s="187" t="s">
        <v>232</v>
      </c>
      <c r="B39" s="232">
        <v>649</v>
      </c>
      <c r="C39" s="233">
        <v>676</v>
      </c>
      <c r="D39" s="233">
        <v>676</v>
      </c>
      <c r="E39" s="208">
        <f t="shared" si="2"/>
        <v>104.16</v>
      </c>
      <c r="F39" s="233"/>
      <c r="G39" s="228"/>
    </row>
    <row r="40" spans="1:7" ht="14.25">
      <c r="A40" s="182" t="s">
        <v>233</v>
      </c>
      <c r="B40" s="232">
        <v>694</v>
      </c>
      <c r="C40" s="233">
        <v>520</v>
      </c>
      <c r="D40" s="233">
        <v>520</v>
      </c>
      <c r="E40" s="208">
        <f t="shared" si="2"/>
        <v>74.93</v>
      </c>
      <c r="F40" s="233"/>
      <c r="G40" s="228"/>
    </row>
    <row r="41" spans="1:7" ht="14.25">
      <c r="A41" s="187" t="s">
        <v>234</v>
      </c>
      <c r="B41" s="232">
        <v>37</v>
      </c>
      <c r="C41" s="233">
        <v>12</v>
      </c>
      <c r="D41" s="233">
        <v>12</v>
      </c>
      <c r="E41" s="208">
        <f t="shared" si="2"/>
        <v>32.43</v>
      </c>
      <c r="F41" s="233"/>
      <c r="G41" s="228"/>
    </row>
    <row r="42" spans="1:7" ht="14.25">
      <c r="A42" s="187" t="s">
        <v>235</v>
      </c>
      <c r="B42" s="232">
        <v>285</v>
      </c>
      <c r="C42" s="233">
        <v>260</v>
      </c>
      <c r="D42" s="233">
        <v>260</v>
      </c>
      <c r="E42" s="208">
        <f t="shared" si="2"/>
        <v>91.23</v>
      </c>
      <c r="F42" s="233"/>
      <c r="G42" s="228"/>
    </row>
    <row r="43" spans="1:7" ht="14.25">
      <c r="A43" s="187" t="s">
        <v>236</v>
      </c>
      <c r="B43" s="232">
        <v>0</v>
      </c>
      <c r="C43" s="233">
        <v>30</v>
      </c>
      <c r="D43" s="233">
        <v>30</v>
      </c>
      <c r="E43" s="208" t="e">
        <f t="shared" si="2"/>
        <v>#DIV/0!</v>
      </c>
      <c r="F43" s="233"/>
      <c r="G43" s="228"/>
    </row>
    <row r="44" spans="1:7" ht="14.25">
      <c r="A44" s="187" t="s">
        <v>237</v>
      </c>
      <c r="B44" s="232">
        <v>187</v>
      </c>
      <c r="C44" s="233">
        <v>173</v>
      </c>
      <c r="D44" s="233">
        <v>173</v>
      </c>
      <c r="E44" s="208">
        <f t="shared" si="2"/>
        <v>92.51</v>
      </c>
      <c r="F44" s="233"/>
      <c r="G44" s="228"/>
    </row>
    <row r="45" spans="1:7" ht="14.25">
      <c r="A45" s="186" t="s">
        <v>238</v>
      </c>
      <c r="B45" s="232">
        <v>35</v>
      </c>
      <c r="C45" s="233">
        <v>45</v>
      </c>
      <c r="D45" s="233">
        <v>45</v>
      </c>
      <c r="E45" s="208">
        <f t="shared" si="2"/>
        <v>128.57</v>
      </c>
      <c r="F45" s="233"/>
      <c r="G45" s="228"/>
    </row>
    <row r="46" spans="1:7" ht="14.25">
      <c r="A46" s="182" t="s">
        <v>239</v>
      </c>
      <c r="B46" s="232">
        <f>SUM(B47:B51)</f>
        <v>2528</v>
      </c>
      <c r="C46" s="233">
        <v>5148</v>
      </c>
      <c r="D46" s="233">
        <v>5148</v>
      </c>
      <c r="E46" s="208">
        <f t="shared" si="2"/>
        <v>203.64</v>
      </c>
      <c r="F46" s="233"/>
      <c r="G46" s="228"/>
    </row>
    <row r="47" spans="1:7" ht="14.25">
      <c r="A47" s="182" t="s">
        <v>240</v>
      </c>
      <c r="B47" s="232">
        <v>1507</v>
      </c>
      <c r="C47" s="233">
        <v>1454</v>
      </c>
      <c r="D47" s="233">
        <v>1454</v>
      </c>
      <c r="E47" s="208">
        <f t="shared" si="2"/>
        <v>96.48</v>
      </c>
      <c r="F47" s="233"/>
      <c r="G47" s="228"/>
    </row>
    <row r="48" spans="1:7" ht="14.25">
      <c r="A48" s="182" t="s">
        <v>241</v>
      </c>
      <c r="B48" s="232">
        <v>143</v>
      </c>
      <c r="C48" s="233">
        <v>258</v>
      </c>
      <c r="D48" s="233">
        <v>258</v>
      </c>
      <c r="E48" s="208">
        <f t="shared" si="2"/>
        <v>180.42</v>
      </c>
      <c r="F48" s="233"/>
      <c r="G48" s="228"/>
    </row>
    <row r="49" spans="1:7" ht="14.25">
      <c r="A49" s="182" t="s">
        <v>242</v>
      </c>
      <c r="B49" s="232">
        <v>278</v>
      </c>
      <c r="C49" s="233">
        <v>284</v>
      </c>
      <c r="D49" s="233">
        <v>284</v>
      </c>
      <c r="E49" s="208">
        <f t="shared" si="2"/>
        <v>102.16</v>
      </c>
      <c r="F49" s="233"/>
      <c r="G49" s="228"/>
    </row>
    <row r="50" spans="1:7" ht="14.25">
      <c r="A50" s="182" t="s">
        <v>243</v>
      </c>
      <c r="B50" s="232">
        <v>600</v>
      </c>
      <c r="C50" s="233">
        <v>1202</v>
      </c>
      <c r="D50" s="233">
        <v>1202</v>
      </c>
      <c r="E50" s="208">
        <f t="shared" si="2"/>
        <v>200.33</v>
      </c>
      <c r="F50" s="233"/>
      <c r="G50" s="228"/>
    </row>
    <row r="51" spans="1:7" ht="14.25">
      <c r="A51" s="182" t="s">
        <v>244</v>
      </c>
      <c r="B51" s="232">
        <v>0</v>
      </c>
      <c r="C51" s="233">
        <v>1950</v>
      </c>
      <c r="D51" s="233">
        <v>1950</v>
      </c>
      <c r="E51" s="208" t="e">
        <f t="shared" si="2"/>
        <v>#DIV/0!</v>
      </c>
      <c r="F51" s="233"/>
      <c r="G51" s="228"/>
    </row>
    <row r="52" spans="1:7" ht="14.25">
      <c r="A52" s="182" t="s">
        <v>245</v>
      </c>
      <c r="B52" s="232">
        <v>22221</v>
      </c>
      <c r="C52" s="233">
        <v>33142</v>
      </c>
      <c r="D52" s="233">
        <v>33142</v>
      </c>
      <c r="E52" s="208">
        <f aca="true" t="shared" si="3" ref="E52:E83">D52/B52*100</f>
        <v>149.15</v>
      </c>
      <c r="F52" s="233"/>
      <c r="G52" s="228"/>
    </row>
    <row r="53" spans="1:7" ht="14.25">
      <c r="A53" s="182" t="s">
        <v>246</v>
      </c>
      <c r="B53" s="232">
        <v>1263</v>
      </c>
      <c r="C53" s="233">
        <v>1124</v>
      </c>
      <c r="D53" s="233">
        <v>1124</v>
      </c>
      <c r="E53" s="208">
        <f t="shared" si="3"/>
        <v>88.99</v>
      </c>
      <c r="F53" s="233"/>
      <c r="G53" s="228"/>
    </row>
    <row r="54" spans="1:7" ht="14.25">
      <c r="A54" s="182" t="s">
        <v>247</v>
      </c>
      <c r="B54" s="232">
        <v>416</v>
      </c>
      <c r="C54" s="233">
        <v>1775</v>
      </c>
      <c r="D54" s="233">
        <v>1775</v>
      </c>
      <c r="E54" s="208">
        <f t="shared" si="3"/>
        <v>426.68</v>
      </c>
      <c r="F54" s="233"/>
      <c r="G54" s="228"/>
    </row>
    <row r="55" spans="1:7" ht="14.25">
      <c r="A55" s="182" t="s">
        <v>248</v>
      </c>
      <c r="B55" s="232">
        <v>179</v>
      </c>
      <c r="C55" s="233">
        <v>830</v>
      </c>
      <c r="D55" s="233">
        <v>830</v>
      </c>
      <c r="E55" s="208">
        <f t="shared" si="3"/>
        <v>463.69</v>
      </c>
      <c r="F55" s="233"/>
      <c r="G55" s="228"/>
    </row>
    <row r="56" spans="1:7" ht="14.25">
      <c r="A56" s="182" t="s">
        <v>249</v>
      </c>
      <c r="B56" s="232">
        <v>1334</v>
      </c>
      <c r="C56" s="233">
        <v>1754</v>
      </c>
      <c r="D56" s="233">
        <v>1754</v>
      </c>
      <c r="E56" s="208">
        <f t="shared" si="3"/>
        <v>131.48</v>
      </c>
      <c r="F56" s="233"/>
      <c r="G56" s="228"/>
    </row>
    <row r="57" spans="1:7" ht="14.25">
      <c r="A57" s="182" t="s">
        <v>250</v>
      </c>
      <c r="B57" s="232">
        <v>6673</v>
      </c>
      <c r="C57" s="233">
        <v>5923</v>
      </c>
      <c r="D57" s="233">
        <v>5923</v>
      </c>
      <c r="E57" s="208">
        <f t="shared" si="3"/>
        <v>88.76</v>
      </c>
      <c r="F57" s="233"/>
      <c r="G57" s="228"/>
    </row>
    <row r="58" spans="1:7" ht="14.25">
      <c r="A58" s="182" t="s">
        <v>251</v>
      </c>
      <c r="B58" s="232">
        <v>222</v>
      </c>
      <c r="C58" s="233">
        <v>435</v>
      </c>
      <c r="D58" s="233">
        <v>435</v>
      </c>
      <c r="E58" s="208">
        <f t="shared" si="3"/>
        <v>195.95</v>
      </c>
      <c r="F58" s="233"/>
      <c r="G58" s="228"/>
    </row>
    <row r="59" spans="1:7" ht="14.25">
      <c r="A59" s="182" t="s">
        <v>252</v>
      </c>
      <c r="B59" s="232">
        <v>1745</v>
      </c>
      <c r="C59" s="233">
        <v>1665</v>
      </c>
      <c r="D59" s="233">
        <v>1665</v>
      </c>
      <c r="E59" s="208">
        <f t="shared" si="3"/>
        <v>95.42</v>
      </c>
      <c r="F59" s="233"/>
      <c r="G59" s="228"/>
    </row>
    <row r="60" spans="1:7" ht="14.25">
      <c r="A60" s="182" t="s">
        <v>253</v>
      </c>
      <c r="B60" s="232">
        <v>831</v>
      </c>
      <c r="C60" s="233">
        <v>419</v>
      </c>
      <c r="D60" s="233">
        <v>419</v>
      </c>
      <c r="E60" s="208">
        <f t="shared" si="3"/>
        <v>50.42</v>
      </c>
      <c r="F60" s="233"/>
      <c r="G60" s="228"/>
    </row>
    <row r="61" spans="1:7" ht="14.25">
      <c r="A61" s="182" t="s">
        <v>254</v>
      </c>
      <c r="B61" s="232">
        <v>48</v>
      </c>
      <c r="C61" s="233">
        <v>50</v>
      </c>
      <c r="D61" s="233">
        <v>50</v>
      </c>
      <c r="E61" s="208">
        <f t="shared" si="3"/>
        <v>104.17</v>
      </c>
      <c r="F61" s="233"/>
      <c r="G61" s="228"/>
    </row>
    <row r="62" spans="1:7" ht="14.25">
      <c r="A62" s="182" t="s">
        <v>255</v>
      </c>
      <c r="B62" s="232">
        <v>1424</v>
      </c>
      <c r="C62" s="233">
        <v>9537</v>
      </c>
      <c r="D62" s="233">
        <v>9537</v>
      </c>
      <c r="E62" s="208">
        <f t="shared" si="3"/>
        <v>669.73</v>
      </c>
      <c r="F62" s="233"/>
      <c r="G62" s="228"/>
    </row>
    <row r="63" spans="1:7" ht="14.25">
      <c r="A63" s="182" t="s">
        <v>256</v>
      </c>
      <c r="B63" s="232">
        <v>7622</v>
      </c>
      <c r="C63" s="233">
        <v>219</v>
      </c>
      <c r="D63" s="233">
        <v>219</v>
      </c>
      <c r="E63" s="208">
        <f t="shared" si="3"/>
        <v>2.87</v>
      </c>
      <c r="F63" s="233"/>
      <c r="G63" s="228"/>
    </row>
    <row r="64" spans="1:7" ht="14.25">
      <c r="A64" s="182" t="s">
        <v>257</v>
      </c>
      <c r="B64" s="232">
        <v>128</v>
      </c>
      <c r="C64" s="233">
        <v>890</v>
      </c>
      <c r="D64" s="233">
        <v>890</v>
      </c>
      <c r="E64" s="208">
        <f t="shared" si="3"/>
        <v>695.31</v>
      </c>
      <c r="F64" s="233"/>
      <c r="G64" s="228"/>
    </row>
    <row r="65" spans="1:7" ht="14.25">
      <c r="A65" s="182" t="s">
        <v>258</v>
      </c>
      <c r="B65" s="232">
        <v>336</v>
      </c>
      <c r="C65" s="233">
        <v>66</v>
      </c>
      <c r="D65" s="233">
        <v>66</v>
      </c>
      <c r="E65" s="208">
        <f t="shared" si="3"/>
        <v>19.64</v>
      </c>
      <c r="F65" s="233"/>
      <c r="G65" s="228"/>
    </row>
    <row r="66" spans="1:7" ht="14.25">
      <c r="A66" s="182" t="s">
        <v>259</v>
      </c>
      <c r="B66" s="195">
        <v>0</v>
      </c>
      <c r="C66" s="195">
        <v>112</v>
      </c>
      <c r="D66" s="195">
        <v>112</v>
      </c>
      <c r="E66" s="208" t="e">
        <f t="shared" si="3"/>
        <v>#DIV/0!</v>
      </c>
      <c r="F66" s="233"/>
      <c r="G66" s="228"/>
    </row>
    <row r="67" spans="1:7" ht="14.25">
      <c r="A67" s="182" t="s">
        <v>260</v>
      </c>
      <c r="B67" s="232">
        <v>21174</v>
      </c>
      <c r="C67" s="233">
        <v>28835</v>
      </c>
      <c r="D67" s="233">
        <v>28835</v>
      </c>
      <c r="E67" s="208">
        <f t="shared" si="3"/>
        <v>136.18</v>
      </c>
      <c r="F67" s="233"/>
      <c r="G67" s="228"/>
    </row>
    <row r="68" spans="1:7" ht="14.25">
      <c r="A68" s="182" t="s">
        <v>261</v>
      </c>
      <c r="B68" s="232">
        <v>576</v>
      </c>
      <c r="C68" s="233">
        <v>654</v>
      </c>
      <c r="D68" s="233">
        <v>654</v>
      </c>
      <c r="E68" s="208">
        <f t="shared" si="3"/>
        <v>113.54</v>
      </c>
      <c r="F68" s="233"/>
      <c r="G68" s="228"/>
    </row>
    <row r="69" spans="1:7" ht="14.25">
      <c r="A69" s="182" t="s">
        <v>262</v>
      </c>
      <c r="B69" s="232">
        <v>1413</v>
      </c>
      <c r="C69" s="233">
        <v>1566</v>
      </c>
      <c r="D69" s="233">
        <v>1566</v>
      </c>
      <c r="E69" s="208">
        <f t="shared" si="3"/>
        <v>110.83</v>
      </c>
      <c r="F69" s="233"/>
      <c r="G69" s="228"/>
    </row>
    <row r="70" spans="1:7" ht="14.25">
      <c r="A70" s="182" t="s">
        <v>263</v>
      </c>
      <c r="B70" s="232">
        <v>3903</v>
      </c>
      <c r="C70" s="233">
        <v>789</v>
      </c>
      <c r="D70" s="233">
        <v>789</v>
      </c>
      <c r="E70" s="208">
        <f t="shared" si="3"/>
        <v>20.22</v>
      </c>
      <c r="F70" s="233"/>
      <c r="G70" s="228"/>
    </row>
    <row r="71" spans="1:7" ht="14.25">
      <c r="A71" s="182" t="s">
        <v>264</v>
      </c>
      <c r="B71" s="232">
        <v>6418</v>
      </c>
      <c r="C71" s="233">
        <v>3593</v>
      </c>
      <c r="D71" s="233">
        <v>3593</v>
      </c>
      <c r="E71" s="208">
        <f t="shared" si="3"/>
        <v>55.98</v>
      </c>
      <c r="F71" s="233"/>
      <c r="G71" s="228"/>
    </row>
    <row r="72" spans="1:7" ht="14.25">
      <c r="A72" s="182" t="s">
        <v>265</v>
      </c>
      <c r="B72" s="232">
        <v>20</v>
      </c>
      <c r="C72" s="233">
        <v>21</v>
      </c>
      <c r="D72" s="233">
        <v>21</v>
      </c>
      <c r="E72" s="208">
        <f t="shared" si="3"/>
        <v>105</v>
      </c>
      <c r="F72" s="233"/>
      <c r="G72" s="228"/>
    </row>
    <row r="73" spans="1:7" ht="14.25">
      <c r="A73" s="182" t="s">
        <v>266</v>
      </c>
      <c r="B73" s="232">
        <v>773</v>
      </c>
      <c r="C73" s="233">
        <v>824</v>
      </c>
      <c r="D73" s="233">
        <v>824</v>
      </c>
      <c r="E73" s="208">
        <f t="shared" si="3"/>
        <v>106.6</v>
      </c>
      <c r="F73" s="233"/>
      <c r="G73" s="228"/>
    </row>
    <row r="74" spans="1:7" ht="14.25">
      <c r="A74" s="182" t="s">
        <v>267</v>
      </c>
      <c r="B74" s="232">
        <v>579</v>
      </c>
      <c r="C74" s="233">
        <v>723</v>
      </c>
      <c r="D74" s="233">
        <v>723</v>
      </c>
      <c r="E74" s="208">
        <f t="shared" si="3"/>
        <v>124.87</v>
      </c>
      <c r="F74" s="233"/>
      <c r="G74" s="228"/>
    </row>
    <row r="75" spans="1:7" ht="14.25">
      <c r="A75" s="182" t="s">
        <v>268</v>
      </c>
      <c r="B75" s="232">
        <v>401</v>
      </c>
      <c r="C75" s="233">
        <v>545</v>
      </c>
      <c r="D75" s="233">
        <v>545</v>
      </c>
      <c r="E75" s="208">
        <f t="shared" si="3"/>
        <v>135.91</v>
      </c>
      <c r="F75" s="233"/>
      <c r="G75" s="228"/>
    </row>
    <row r="76" spans="1:7" ht="14.25">
      <c r="A76" s="182" t="s">
        <v>269</v>
      </c>
      <c r="B76" s="233">
        <v>3268</v>
      </c>
      <c r="C76" s="233">
        <v>9183</v>
      </c>
      <c r="D76" s="233">
        <v>9183</v>
      </c>
      <c r="E76" s="208">
        <f t="shared" si="3"/>
        <v>281</v>
      </c>
      <c r="F76" s="233"/>
      <c r="G76" s="228"/>
    </row>
    <row r="77" spans="1:7" ht="14.25">
      <c r="A77" s="182" t="s">
        <v>270</v>
      </c>
      <c r="B77" s="232">
        <v>378</v>
      </c>
      <c r="C77" s="233">
        <v>333</v>
      </c>
      <c r="D77" s="233">
        <v>333</v>
      </c>
      <c r="E77" s="208">
        <f t="shared" si="3"/>
        <v>88.1</v>
      </c>
      <c r="F77" s="233"/>
      <c r="G77" s="228"/>
    </row>
    <row r="78" spans="1:7" ht="14.25">
      <c r="A78" s="182" t="s">
        <v>271</v>
      </c>
      <c r="B78" s="232">
        <v>351</v>
      </c>
      <c r="C78" s="233">
        <v>360</v>
      </c>
      <c r="D78" s="233">
        <v>360</v>
      </c>
      <c r="E78" s="208">
        <f t="shared" si="3"/>
        <v>102.56</v>
      </c>
      <c r="F78" s="233"/>
      <c r="G78" s="228"/>
    </row>
    <row r="79" spans="1:7" ht="14.25">
      <c r="A79" s="182" t="s">
        <v>272</v>
      </c>
      <c r="B79" s="232">
        <v>200</v>
      </c>
      <c r="C79" s="233">
        <v>1694</v>
      </c>
      <c r="D79" s="233">
        <v>1694</v>
      </c>
      <c r="E79" s="208">
        <f t="shared" si="3"/>
        <v>847</v>
      </c>
      <c r="F79" s="233"/>
      <c r="G79" s="228"/>
    </row>
    <row r="80" spans="1:7" ht="14.25">
      <c r="A80" s="182" t="s">
        <v>273</v>
      </c>
      <c r="B80" s="232">
        <v>2335</v>
      </c>
      <c r="C80" s="233">
        <v>1699</v>
      </c>
      <c r="D80" s="233">
        <v>1699</v>
      </c>
      <c r="E80" s="208">
        <f t="shared" si="3"/>
        <v>72.76</v>
      </c>
      <c r="F80" s="233"/>
      <c r="G80" s="228"/>
    </row>
    <row r="81" spans="1:7" ht="14.25">
      <c r="A81" s="182" t="s">
        <v>274</v>
      </c>
      <c r="B81" s="232">
        <v>4</v>
      </c>
      <c r="C81" s="233">
        <v>531</v>
      </c>
      <c r="D81" s="233">
        <v>531</v>
      </c>
      <c r="E81" s="208">
        <f t="shared" si="3"/>
        <v>13275</v>
      </c>
      <c r="F81" s="233"/>
      <c r="G81" s="228"/>
    </row>
    <row r="82" spans="1:7" ht="14.25">
      <c r="A82" s="182" t="s">
        <v>275</v>
      </c>
      <c r="B82" s="232">
        <v>0</v>
      </c>
      <c r="C82" s="233">
        <v>1893</v>
      </c>
      <c r="D82" s="233">
        <v>1893</v>
      </c>
      <c r="E82" s="208" t="e">
        <f t="shared" si="3"/>
        <v>#DIV/0!</v>
      </c>
      <c r="F82" s="233"/>
      <c r="G82" s="228"/>
    </row>
    <row r="83" spans="1:7" ht="14.25">
      <c r="A83" s="182" t="s">
        <v>276</v>
      </c>
      <c r="B83" s="232">
        <v>0</v>
      </c>
      <c r="C83" s="233">
        <v>34</v>
      </c>
      <c r="D83" s="233">
        <v>34</v>
      </c>
      <c r="E83" s="208" t="e">
        <f t="shared" si="3"/>
        <v>#DIV/0!</v>
      </c>
      <c r="F83" s="233"/>
      <c r="G83" s="228"/>
    </row>
    <row r="84" spans="1:7" ht="14.25">
      <c r="A84" s="182" t="s">
        <v>277</v>
      </c>
      <c r="B84" s="232">
        <v>0</v>
      </c>
      <c r="C84" s="233">
        <v>31</v>
      </c>
      <c r="D84" s="233">
        <v>31</v>
      </c>
      <c r="E84" s="208" t="e">
        <f aca="true" t="shared" si="4" ref="E84:E115">D84/B84*100</f>
        <v>#DIV/0!</v>
      </c>
      <c r="F84" s="233"/>
      <c r="G84" s="228"/>
    </row>
    <row r="85" spans="1:7" ht="14.25">
      <c r="A85" s="182" t="s">
        <v>278</v>
      </c>
      <c r="B85" s="232">
        <f>SUM(B86:B89)</f>
        <v>4386</v>
      </c>
      <c r="C85" s="233">
        <v>2970</v>
      </c>
      <c r="D85" s="233">
        <v>2970</v>
      </c>
      <c r="E85" s="208">
        <f t="shared" si="4"/>
        <v>67.72</v>
      </c>
      <c r="F85" s="233"/>
      <c r="G85" s="228"/>
    </row>
    <row r="86" spans="1:7" ht="14.25">
      <c r="A86" s="182" t="s">
        <v>279</v>
      </c>
      <c r="B86" s="232">
        <v>2254</v>
      </c>
      <c r="C86" s="233">
        <v>1801</v>
      </c>
      <c r="D86" s="233">
        <v>1801</v>
      </c>
      <c r="E86" s="208">
        <f t="shared" si="4"/>
        <v>79.9</v>
      </c>
      <c r="F86" s="233"/>
      <c r="G86" s="228"/>
    </row>
    <row r="87" spans="1:7" ht="14.25">
      <c r="A87" s="182" t="s">
        <v>280</v>
      </c>
      <c r="B87" s="232">
        <v>0</v>
      </c>
      <c r="C87" s="233">
        <v>9</v>
      </c>
      <c r="D87" s="233">
        <v>9</v>
      </c>
      <c r="E87" s="208" t="e">
        <f t="shared" si="4"/>
        <v>#DIV/0!</v>
      </c>
      <c r="F87" s="233"/>
      <c r="G87" s="228"/>
    </row>
    <row r="88" spans="1:7" ht="14.25">
      <c r="A88" s="182" t="s">
        <v>281</v>
      </c>
      <c r="B88" s="232">
        <v>0</v>
      </c>
      <c r="C88" s="233">
        <v>423</v>
      </c>
      <c r="D88" s="233">
        <v>423</v>
      </c>
      <c r="E88" s="208" t="e">
        <f t="shared" si="4"/>
        <v>#DIV/0!</v>
      </c>
      <c r="F88" s="233"/>
      <c r="G88" s="228"/>
    </row>
    <row r="89" spans="1:7" ht="14.25">
      <c r="A89" s="182" t="s">
        <v>282</v>
      </c>
      <c r="B89" s="232">
        <v>2132</v>
      </c>
      <c r="C89" s="233">
        <v>737</v>
      </c>
      <c r="D89" s="233">
        <v>737</v>
      </c>
      <c r="E89" s="208">
        <f t="shared" si="4"/>
        <v>34.57</v>
      </c>
      <c r="F89" s="233"/>
      <c r="G89" s="228"/>
    </row>
    <row r="90" spans="1:7" ht="14.25">
      <c r="A90" s="182" t="s">
        <v>283</v>
      </c>
      <c r="B90" s="233">
        <v>26680</v>
      </c>
      <c r="C90" s="233">
        <v>90196</v>
      </c>
      <c r="D90" s="233">
        <v>90196</v>
      </c>
      <c r="E90" s="208">
        <f t="shared" si="4"/>
        <v>338.07</v>
      </c>
      <c r="F90" s="233"/>
      <c r="G90" s="228"/>
    </row>
    <row r="91" spans="1:5" s="182" customFormat="1" ht="14.25">
      <c r="A91" s="182" t="s">
        <v>284</v>
      </c>
      <c r="B91" s="182">
        <v>5347</v>
      </c>
      <c r="C91" s="182">
        <v>11973</v>
      </c>
      <c r="D91" s="182">
        <v>11973</v>
      </c>
      <c r="E91" s="208">
        <f t="shared" si="4"/>
        <v>223.92</v>
      </c>
    </row>
    <row r="92" spans="1:5" s="182" customFormat="1" ht="14.25">
      <c r="A92" s="182" t="s">
        <v>285</v>
      </c>
      <c r="B92" s="182">
        <v>2511</v>
      </c>
      <c r="C92" s="182">
        <v>8024</v>
      </c>
      <c r="D92" s="182">
        <v>8024</v>
      </c>
      <c r="E92" s="208">
        <f t="shared" si="4"/>
        <v>319.55</v>
      </c>
    </row>
    <row r="93" spans="1:5" s="182" customFormat="1" ht="14.25">
      <c r="A93" s="182" t="s">
        <v>286</v>
      </c>
      <c r="B93" s="182">
        <v>922</v>
      </c>
      <c r="C93" s="182">
        <v>3474</v>
      </c>
      <c r="D93" s="182">
        <v>3474</v>
      </c>
      <c r="E93" s="208">
        <f t="shared" si="4"/>
        <v>376.79</v>
      </c>
    </row>
    <row r="94" spans="1:5" s="182" customFormat="1" ht="14.25">
      <c r="A94" s="182" t="s">
        <v>287</v>
      </c>
      <c r="B94" s="182">
        <v>4901</v>
      </c>
      <c r="C94" s="182">
        <v>53029</v>
      </c>
      <c r="D94" s="182">
        <v>53029</v>
      </c>
      <c r="E94" s="208">
        <f t="shared" si="4"/>
        <v>1082</v>
      </c>
    </row>
    <row r="95" spans="1:5" s="182" customFormat="1" ht="14.25">
      <c r="A95" s="182" t="s">
        <v>288</v>
      </c>
      <c r="B95" s="182">
        <v>2142</v>
      </c>
      <c r="C95" s="182">
        <v>708</v>
      </c>
      <c r="D95" s="182">
        <v>708</v>
      </c>
      <c r="E95" s="208">
        <f t="shared" si="4"/>
        <v>33.05</v>
      </c>
    </row>
    <row r="96" spans="1:5" s="182" customFormat="1" ht="14.25">
      <c r="A96" s="182" t="s">
        <v>289</v>
      </c>
      <c r="B96" s="182">
        <v>7618</v>
      </c>
      <c r="C96" s="182">
        <v>9004</v>
      </c>
      <c r="D96" s="182">
        <v>9004</v>
      </c>
      <c r="E96" s="208">
        <f t="shared" si="4"/>
        <v>118.19</v>
      </c>
    </row>
    <row r="97" spans="1:7" ht="14.25">
      <c r="A97" s="182" t="s">
        <v>290</v>
      </c>
      <c r="B97" s="233">
        <v>8438</v>
      </c>
      <c r="C97" s="233">
        <v>24117</v>
      </c>
      <c r="D97" s="233">
        <v>24117</v>
      </c>
      <c r="E97" s="208">
        <f t="shared" si="4"/>
        <v>285.81</v>
      </c>
      <c r="F97" s="233"/>
      <c r="G97" s="228"/>
    </row>
    <row r="98" spans="1:7" ht="14.25">
      <c r="A98" s="182" t="s">
        <v>291</v>
      </c>
      <c r="B98" s="233">
        <v>4045</v>
      </c>
      <c r="C98" s="233">
        <v>14523</v>
      </c>
      <c r="D98" s="233">
        <v>14523</v>
      </c>
      <c r="E98" s="208">
        <f t="shared" si="4"/>
        <v>359.04</v>
      </c>
      <c r="F98" s="233"/>
      <c r="G98" s="228"/>
    </row>
    <row r="99" spans="1:7" ht="14.25">
      <c r="A99" s="182" t="s">
        <v>292</v>
      </c>
      <c r="B99" s="233">
        <v>1304</v>
      </c>
      <c r="C99" s="233">
        <v>1785</v>
      </c>
      <c r="D99" s="233">
        <v>1785</v>
      </c>
      <c r="E99" s="208">
        <f t="shared" si="4"/>
        <v>136.89</v>
      </c>
      <c r="F99" s="233"/>
      <c r="G99" s="228"/>
    </row>
    <row r="100" spans="1:7" ht="14.25">
      <c r="A100" s="182" t="s">
        <v>293</v>
      </c>
      <c r="B100" s="232">
        <v>803</v>
      </c>
      <c r="C100" s="233">
        <v>670</v>
      </c>
      <c r="D100" s="233">
        <v>670</v>
      </c>
      <c r="E100" s="208">
        <f t="shared" si="4"/>
        <v>83.44</v>
      </c>
      <c r="F100" s="233"/>
      <c r="G100" s="228"/>
    </row>
    <row r="101" spans="1:7" ht="14.25">
      <c r="A101" s="182" t="s">
        <v>294</v>
      </c>
      <c r="B101" s="232">
        <v>172</v>
      </c>
      <c r="C101" s="233">
        <v>207</v>
      </c>
      <c r="D101" s="233">
        <v>207</v>
      </c>
      <c r="E101" s="208">
        <f t="shared" si="4"/>
        <v>120.35</v>
      </c>
      <c r="F101" s="233"/>
      <c r="G101" s="228"/>
    </row>
    <row r="102" spans="1:7" ht="14.25">
      <c r="A102" s="182" t="s">
        <v>295</v>
      </c>
      <c r="B102" s="232">
        <v>0</v>
      </c>
      <c r="C102" s="233">
        <v>354</v>
      </c>
      <c r="D102" s="233">
        <v>354</v>
      </c>
      <c r="E102" s="208" t="e">
        <f t="shared" si="4"/>
        <v>#DIV/0!</v>
      </c>
      <c r="F102" s="233"/>
      <c r="G102" s="228"/>
    </row>
    <row r="103" spans="1:7" ht="14.25">
      <c r="A103" s="182" t="s">
        <v>296</v>
      </c>
      <c r="B103" s="232">
        <v>669</v>
      </c>
      <c r="C103" s="233">
        <v>687</v>
      </c>
      <c r="D103" s="233">
        <v>687</v>
      </c>
      <c r="E103" s="208">
        <f t="shared" si="4"/>
        <v>102.69</v>
      </c>
      <c r="F103" s="233"/>
      <c r="G103" s="228"/>
    </row>
    <row r="104" spans="1:7" ht="14.25">
      <c r="A104" s="182" t="s">
        <v>297</v>
      </c>
      <c r="B104" s="232">
        <v>195</v>
      </c>
      <c r="C104" s="233">
        <v>363</v>
      </c>
      <c r="D104" s="233">
        <v>363</v>
      </c>
      <c r="E104" s="208">
        <f t="shared" si="4"/>
        <v>186.15</v>
      </c>
      <c r="F104" s="233"/>
      <c r="G104" s="228"/>
    </row>
    <row r="105" spans="1:7" ht="14.25">
      <c r="A105" s="182" t="s">
        <v>298</v>
      </c>
      <c r="B105" s="232">
        <v>474</v>
      </c>
      <c r="C105" s="233">
        <v>232</v>
      </c>
      <c r="D105" s="233">
        <v>232</v>
      </c>
      <c r="E105" s="208">
        <f t="shared" si="4"/>
        <v>48.95</v>
      </c>
      <c r="F105" s="233"/>
      <c r="G105" s="228"/>
    </row>
    <row r="106" spans="1:7" ht="14.25">
      <c r="A106" s="182" t="s">
        <v>299</v>
      </c>
      <c r="B106" s="232">
        <v>0</v>
      </c>
      <c r="C106" s="233">
        <v>427</v>
      </c>
      <c r="D106" s="233">
        <v>427</v>
      </c>
      <c r="E106" s="208" t="e">
        <f t="shared" si="4"/>
        <v>#DIV/0!</v>
      </c>
      <c r="F106" s="233"/>
      <c r="G106" s="228"/>
    </row>
    <row r="107" spans="1:7" ht="14.25">
      <c r="A107" s="182" t="s">
        <v>300</v>
      </c>
      <c r="B107" s="232">
        <v>0</v>
      </c>
      <c r="C107" s="233">
        <v>0</v>
      </c>
      <c r="D107" s="233">
        <v>0</v>
      </c>
      <c r="E107" s="208" t="e">
        <f t="shared" si="4"/>
        <v>#DIV/0!</v>
      </c>
      <c r="F107" s="233"/>
      <c r="G107" s="228"/>
    </row>
    <row r="108" spans="1:7" ht="14.25">
      <c r="A108" s="182" t="s">
        <v>301</v>
      </c>
      <c r="B108" s="232">
        <v>1452</v>
      </c>
      <c r="C108" s="233">
        <v>3194</v>
      </c>
      <c r="D108" s="233">
        <v>3194</v>
      </c>
      <c r="E108" s="208">
        <f t="shared" si="4"/>
        <v>219.97</v>
      </c>
      <c r="F108" s="233"/>
      <c r="G108" s="228"/>
    </row>
    <row r="109" spans="1:7" ht="14.25">
      <c r="A109" s="182" t="s">
        <v>302</v>
      </c>
      <c r="B109" s="232">
        <v>1452</v>
      </c>
      <c r="C109" s="233">
        <v>3186</v>
      </c>
      <c r="D109" s="233">
        <v>3186</v>
      </c>
      <c r="E109" s="208">
        <f t="shared" si="4"/>
        <v>219.42</v>
      </c>
      <c r="F109" s="233"/>
      <c r="G109" s="228"/>
    </row>
    <row r="110" spans="1:7" ht="14.25">
      <c r="A110" s="182" t="s">
        <v>303</v>
      </c>
      <c r="B110" s="232">
        <v>0</v>
      </c>
      <c r="C110" s="233">
        <v>3</v>
      </c>
      <c r="D110" s="233">
        <v>3</v>
      </c>
      <c r="E110" s="208" t="e">
        <f t="shared" si="4"/>
        <v>#DIV/0!</v>
      </c>
      <c r="F110" s="233"/>
      <c r="G110" s="228"/>
    </row>
    <row r="111" spans="1:7" ht="14.25">
      <c r="A111" s="182" t="s">
        <v>304</v>
      </c>
      <c r="B111" s="232">
        <v>9088</v>
      </c>
      <c r="C111" s="233">
        <v>12409</v>
      </c>
      <c r="D111" s="233">
        <v>12409</v>
      </c>
      <c r="E111" s="208">
        <f t="shared" si="4"/>
        <v>136.54</v>
      </c>
      <c r="F111" s="233"/>
      <c r="G111" s="228"/>
    </row>
    <row r="112" spans="1:7" ht="14.25">
      <c r="A112" s="182" t="s">
        <v>305</v>
      </c>
      <c r="B112" s="232">
        <v>2071</v>
      </c>
      <c r="C112" s="233">
        <v>5008</v>
      </c>
      <c r="D112" s="233">
        <v>5008</v>
      </c>
      <c r="E112" s="208">
        <f t="shared" si="4"/>
        <v>241.82</v>
      </c>
      <c r="F112" s="233"/>
      <c r="G112" s="228"/>
    </row>
    <row r="113" spans="1:7" ht="14.25">
      <c r="A113" s="182" t="s">
        <v>306</v>
      </c>
      <c r="B113" s="232">
        <v>7017</v>
      </c>
      <c r="C113" s="233">
        <v>7401</v>
      </c>
      <c r="D113" s="233">
        <v>7401</v>
      </c>
      <c r="E113" s="208">
        <f t="shared" si="4"/>
        <v>105.47</v>
      </c>
      <c r="F113" s="233"/>
      <c r="G113" s="228"/>
    </row>
    <row r="114" spans="1:7" ht="14.25">
      <c r="A114" s="182" t="s">
        <v>307</v>
      </c>
      <c r="B114" s="232">
        <v>783</v>
      </c>
      <c r="C114" s="233">
        <v>924</v>
      </c>
      <c r="D114" s="233">
        <v>924</v>
      </c>
      <c r="E114" s="208">
        <f t="shared" si="4"/>
        <v>118.01</v>
      </c>
      <c r="F114" s="233"/>
      <c r="G114" s="228"/>
    </row>
    <row r="115" spans="1:7" ht="14.25">
      <c r="A115" s="182" t="s">
        <v>308</v>
      </c>
      <c r="B115" s="232">
        <v>333</v>
      </c>
      <c r="C115" s="233">
        <v>339</v>
      </c>
      <c r="D115" s="233">
        <v>339</v>
      </c>
      <c r="E115" s="208">
        <f t="shared" si="4"/>
        <v>101.8</v>
      </c>
      <c r="F115" s="233"/>
      <c r="G115" s="228"/>
    </row>
    <row r="116" spans="1:7" ht="14.25">
      <c r="A116" s="182" t="s">
        <v>309</v>
      </c>
      <c r="B116" s="232">
        <v>2000</v>
      </c>
      <c r="C116" s="233">
        <v>0</v>
      </c>
      <c r="D116" s="233">
        <v>0</v>
      </c>
      <c r="E116" s="208">
        <f>D116/B116*100</f>
        <v>0</v>
      </c>
      <c r="F116" s="233"/>
      <c r="G116" s="228"/>
    </row>
    <row r="117" spans="1:7" ht="14.25">
      <c r="A117" s="182" t="s">
        <v>310</v>
      </c>
      <c r="B117" s="233">
        <v>0</v>
      </c>
      <c r="C117" s="233">
        <v>12467</v>
      </c>
      <c r="D117" s="190">
        <v>12467</v>
      </c>
      <c r="E117" s="208" t="e">
        <f>D117/B117*100</f>
        <v>#DIV/0!</v>
      </c>
      <c r="F117" s="233"/>
      <c r="G117" s="228"/>
    </row>
    <row r="118" spans="1:7" ht="14.25">
      <c r="A118" s="182" t="s">
        <v>311</v>
      </c>
      <c r="B118" s="233">
        <v>0</v>
      </c>
      <c r="C118" s="233">
        <v>12467</v>
      </c>
      <c r="D118" s="190">
        <v>12467</v>
      </c>
      <c r="E118" s="208" t="e">
        <f>D118/B118*100</f>
        <v>#DIV/0!</v>
      </c>
      <c r="F118" s="233"/>
      <c r="G118" s="228"/>
    </row>
    <row r="119" spans="1:7" ht="14.25">
      <c r="A119" s="182" t="s">
        <v>312</v>
      </c>
      <c r="B119" s="233"/>
      <c r="C119" s="233"/>
      <c r="D119" s="190"/>
      <c r="E119" s="208"/>
      <c r="F119" s="233"/>
      <c r="G119" s="228"/>
    </row>
    <row r="120" spans="1:7" ht="14.25">
      <c r="A120" s="182" t="s">
        <v>313</v>
      </c>
      <c r="B120" s="233"/>
      <c r="C120" s="233"/>
      <c r="D120" s="190"/>
      <c r="E120" s="208"/>
      <c r="F120" s="233"/>
      <c r="G120" s="228"/>
    </row>
    <row r="121" spans="1:7" ht="14.25">
      <c r="A121" s="182" t="s">
        <v>314</v>
      </c>
      <c r="B121" s="233">
        <v>0</v>
      </c>
      <c r="C121" s="233">
        <v>65</v>
      </c>
      <c r="D121" s="190">
        <v>65</v>
      </c>
      <c r="E121" s="208" t="e">
        <f>D121/B121*100</f>
        <v>#DIV/0!</v>
      </c>
      <c r="F121" s="233"/>
      <c r="G121" s="228"/>
    </row>
    <row r="122" spans="1:6" ht="13.5">
      <c r="A122" s="228"/>
      <c r="B122" s="228"/>
      <c r="C122" s="228"/>
      <c r="D122" s="228"/>
      <c r="E122" s="228"/>
      <c r="F122" s="228"/>
    </row>
    <row r="373" ht="13.5"/>
    <row r="374" ht="13.5"/>
    <row r="375" ht="13.5"/>
    <row r="376" ht="13.5"/>
  </sheetData>
  <sheetProtection/>
  <mergeCells count="3">
    <mergeCell ref="A2:F2"/>
    <mergeCell ref="H5:H7"/>
    <mergeCell ref="I5:I7"/>
  </mergeCells>
  <printOptions horizontalCentered="1"/>
  <pageMargins left="0.55" right="0.55" top="0.28" bottom="0.39" header="0.59" footer="0.16"/>
  <pageSetup firstPageNumber="126" useFirstPageNumber="1" fitToHeight="1" fitToWidth="1" horizontalDpi="600" verticalDpi="600" orientation="portrait" paperSize="9" scale="4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39.00390625" style="143" customWidth="1"/>
    <col min="2" max="2" width="15.125" style="144" customWidth="1"/>
    <col min="3" max="3" width="34.75390625" style="143" customWidth="1"/>
    <col min="4" max="4" width="15.00390625" style="144" customWidth="1"/>
    <col min="5" max="16384" width="9.00390625" style="143" customWidth="1"/>
  </cols>
  <sheetData>
    <row r="1" spans="1:3" s="142" customFormat="1" ht="27" customHeight="1">
      <c r="A1" s="145" t="s">
        <v>36</v>
      </c>
      <c r="B1" s="146"/>
      <c r="C1" s="146"/>
    </row>
    <row r="2" spans="1:4" ht="39" customHeight="1">
      <c r="A2" s="250" t="s">
        <v>386</v>
      </c>
      <c r="B2" s="251"/>
      <c r="C2" s="251"/>
      <c r="D2" s="251"/>
    </row>
    <row r="3" spans="1:4" ht="28.5" customHeight="1">
      <c r="A3" s="147"/>
      <c r="B3" s="148"/>
      <c r="C3" s="147"/>
      <c r="D3" s="149" t="s">
        <v>0</v>
      </c>
    </row>
    <row r="4" spans="1:4" s="142" customFormat="1" ht="33.75" customHeight="1">
      <c r="A4" s="150" t="s">
        <v>37</v>
      </c>
      <c r="B4" s="151" t="s">
        <v>4</v>
      </c>
      <c r="C4" s="152" t="s">
        <v>38</v>
      </c>
      <c r="D4" s="152" t="s">
        <v>4</v>
      </c>
    </row>
    <row r="5" spans="1:4" s="6" customFormat="1" ht="33.75" customHeight="1">
      <c r="A5" s="153" t="s">
        <v>39</v>
      </c>
      <c r="B5" s="154">
        <v>39115</v>
      </c>
      <c r="C5" s="155" t="s">
        <v>40</v>
      </c>
      <c r="D5" s="154">
        <v>341031</v>
      </c>
    </row>
    <row r="6" spans="1:4" s="142" customFormat="1" ht="33.75" customHeight="1">
      <c r="A6" s="153" t="s">
        <v>41</v>
      </c>
      <c r="B6" s="154"/>
      <c r="C6" s="155" t="s">
        <v>42</v>
      </c>
      <c r="D6" s="154">
        <v>10164</v>
      </c>
    </row>
    <row r="7" spans="1:4" s="142" customFormat="1" ht="33.75" customHeight="1">
      <c r="A7" s="153" t="s">
        <v>43</v>
      </c>
      <c r="B7" s="154">
        <v>293939</v>
      </c>
      <c r="C7" s="155" t="s">
        <v>44</v>
      </c>
      <c r="D7" s="154">
        <v>10164</v>
      </c>
    </row>
    <row r="8" spans="1:4" s="142" customFormat="1" ht="33.75" customHeight="1">
      <c r="A8" s="156" t="s">
        <v>378</v>
      </c>
      <c r="B8" s="157">
        <v>8417</v>
      </c>
      <c r="C8" s="158" t="s">
        <v>45</v>
      </c>
      <c r="D8" s="157"/>
    </row>
    <row r="9" spans="1:4" s="142" customFormat="1" ht="33.75" customHeight="1">
      <c r="A9" s="156" t="s">
        <v>379</v>
      </c>
      <c r="B9" s="157">
        <v>182658</v>
      </c>
      <c r="C9" s="158" t="s">
        <v>46</v>
      </c>
      <c r="D9" s="157"/>
    </row>
    <row r="10" spans="1:4" s="142" customFormat="1" ht="33.75" customHeight="1">
      <c r="A10" s="156" t="s">
        <v>380</v>
      </c>
      <c r="B10" s="157">
        <v>102864</v>
      </c>
      <c r="C10" s="158" t="s">
        <v>47</v>
      </c>
      <c r="D10" s="157">
        <v>10164</v>
      </c>
    </row>
    <row r="11" spans="1:4" ht="33.75" customHeight="1">
      <c r="A11" s="153" t="s">
        <v>48</v>
      </c>
      <c r="B11" s="154"/>
      <c r="C11" s="159" t="s">
        <v>49</v>
      </c>
      <c r="D11" s="154"/>
    </row>
    <row r="12" spans="1:4" ht="33.75" customHeight="1">
      <c r="A12" s="153" t="s">
        <v>50</v>
      </c>
      <c r="B12" s="154"/>
      <c r="C12" s="155" t="s">
        <v>51</v>
      </c>
      <c r="D12" s="154">
        <v>53570</v>
      </c>
    </row>
    <row r="13" spans="1:4" ht="33.75" customHeight="1">
      <c r="A13" s="153" t="s">
        <v>377</v>
      </c>
      <c r="B13" s="154">
        <v>68800</v>
      </c>
      <c r="C13" s="155" t="s">
        <v>52</v>
      </c>
      <c r="D13" s="160"/>
    </row>
    <row r="14" spans="1:4" ht="33.75" customHeight="1">
      <c r="A14" s="156" t="s">
        <v>381</v>
      </c>
      <c r="B14" s="157">
        <v>68800</v>
      </c>
      <c r="C14" s="155" t="s">
        <v>53</v>
      </c>
      <c r="D14" s="154"/>
    </row>
    <row r="15" spans="1:4" ht="33.75" customHeight="1">
      <c r="A15" s="153" t="s">
        <v>54</v>
      </c>
      <c r="B15" s="154">
        <v>164</v>
      </c>
      <c r="C15" s="155" t="s">
        <v>55</v>
      </c>
      <c r="D15" s="154"/>
    </row>
    <row r="16" spans="1:4" ht="33.75" customHeight="1">
      <c r="A16" s="161" t="s">
        <v>56</v>
      </c>
      <c r="B16" s="154">
        <v>2839</v>
      </c>
      <c r="C16" s="162" t="s">
        <v>57</v>
      </c>
      <c r="D16" s="154"/>
    </row>
    <row r="17" spans="1:4" ht="33.75" customHeight="1">
      <c r="A17" s="163" t="s">
        <v>382</v>
      </c>
      <c r="B17" s="157">
        <v>834</v>
      </c>
      <c r="C17" s="164" t="s">
        <v>58</v>
      </c>
      <c r="D17" s="154"/>
    </row>
    <row r="18" spans="1:4" ht="33.75" customHeight="1">
      <c r="A18" s="163" t="s">
        <v>383</v>
      </c>
      <c r="B18" s="163">
        <v>2000</v>
      </c>
      <c r="C18" s="165" t="s">
        <v>59</v>
      </c>
      <c r="D18" s="154"/>
    </row>
    <row r="19" spans="1:4" ht="33.75" customHeight="1">
      <c r="A19" s="163" t="s">
        <v>384</v>
      </c>
      <c r="B19" s="157">
        <v>5</v>
      </c>
      <c r="C19" s="164" t="s">
        <v>60</v>
      </c>
      <c r="D19" s="154"/>
    </row>
    <row r="20" spans="1:4" ht="33.75" customHeight="1">
      <c r="A20" s="163" t="s">
        <v>385</v>
      </c>
      <c r="B20" s="154"/>
      <c r="C20" s="166"/>
      <c r="D20" s="154"/>
    </row>
    <row r="21" spans="1:4" ht="33.75" customHeight="1">
      <c r="A21" s="167"/>
      <c r="B21" s="154"/>
      <c r="C21" s="155"/>
      <c r="D21" s="154"/>
    </row>
    <row r="22" spans="1:4" ht="33.75" customHeight="1">
      <c r="A22" s="167"/>
      <c r="B22" s="154"/>
      <c r="C22" s="155"/>
      <c r="D22" s="170"/>
    </row>
    <row r="23" spans="1:4" ht="33.75" customHeight="1">
      <c r="A23" s="167" t="s">
        <v>61</v>
      </c>
      <c r="B23" s="154">
        <f>B5+B7+B13+B15+B16</f>
        <v>404857</v>
      </c>
      <c r="C23" s="171" t="s">
        <v>62</v>
      </c>
      <c r="D23" s="236">
        <f>D5+D6+D12</f>
        <v>404765</v>
      </c>
    </row>
    <row r="24" spans="1:4" ht="33.75" customHeight="1">
      <c r="A24" s="168"/>
      <c r="B24" s="169"/>
      <c r="C24" s="155" t="s">
        <v>63</v>
      </c>
      <c r="D24" s="169">
        <v>92</v>
      </c>
    </row>
    <row r="25" spans="1:4" ht="33.75" customHeight="1">
      <c r="A25" s="168"/>
      <c r="B25" s="169"/>
      <c r="C25" s="164" t="s">
        <v>64</v>
      </c>
      <c r="D25" s="169">
        <v>92</v>
      </c>
    </row>
    <row r="26" spans="1:4" ht="33.75" customHeight="1">
      <c r="A26" s="168"/>
      <c r="B26" s="169"/>
      <c r="C26" s="164" t="s">
        <v>65</v>
      </c>
      <c r="D26" s="169"/>
    </row>
  </sheetData>
  <sheetProtection/>
  <mergeCells count="1">
    <mergeCell ref="A2:D2"/>
  </mergeCells>
  <printOptions horizontalCentered="1"/>
  <pageMargins left="0.37" right="0.55" top="0.28" bottom="0.3" header="0.59" footer="0.16"/>
  <pageSetup firstPageNumber="126" useFirstPageNumber="1"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4">
      <selection activeCell="C34" sqref="C34"/>
    </sheetView>
  </sheetViews>
  <sheetFormatPr defaultColWidth="25.75390625" defaultRowHeight="13.5"/>
  <cols>
    <col min="1" max="1" width="41.875" style="93" customWidth="1"/>
    <col min="2" max="2" width="19.00390625" style="93" customWidth="1"/>
    <col min="3" max="3" width="18.875" style="93" customWidth="1"/>
    <col min="4" max="4" width="15.25390625" style="93" customWidth="1"/>
    <col min="5" max="5" width="15.625" style="93" customWidth="1"/>
    <col min="6" max="6" width="16.25390625" style="93" customWidth="1"/>
    <col min="7" max="16384" width="25.75390625" style="93" customWidth="1"/>
  </cols>
  <sheetData>
    <row r="1" spans="1:2" s="3" customFormat="1" ht="24" customHeight="1">
      <c r="A1" s="57" t="s">
        <v>66</v>
      </c>
      <c r="B1" s="4"/>
    </row>
    <row r="2" spans="1:6" ht="25.5">
      <c r="A2" s="252" t="s">
        <v>167</v>
      </c>
      <c r="B2" s="252"/>
      <c r="C2" s="252"/>
      <c r="D2" s="252"/>
      <c r="E2" s="252"/>
      <c r="F2" s="252"/>
    </row>
    <row r="3" spans="1:2" ht="25.5">
      <c r="A3" s="133"/>
      <c r="B3" s="133"/>
    </row>
    <row r="4" spans="2:6" ht="20.25" customHeight="1">
      <c r="B4" s="92"/>
      <c r="E4" s="253" t="s">
        <v>0</v>
      </c>
      <c r="F4" s="253"/>
    </row>
    <row r="5" spans="1:6" s="131" customFormat="1" ht="38.25" customHeight="1">
      <c r="A5" s="134" t="s">
        <v>67</v>
      </c>
      <c r="B5" s="5" t="s">
        <v>2</v>
      </c>
      <c r="C5" s="5" t="s">
        <v>3</v>
      </c>
      <c r="D5" s="5" t="s">
        <v>4</v>
      </c>
      <c r="E5" s="7" t="s">
        <v>5</v>
      </c>
      <c r="F5" s="7" t="s">
        <v>6</v>
      </c>
    </row>
    <row r="6" spans="1:6" s="90" customFormat="1" ht="38.25" customHeight="1">
      <c r="A6" s="135" t="s">
        <v>7</v>
      </c>
      <c r="B6" s="174">
        <f>SUM(B7:B22)</f>
        <v>30228</v>
      </c>
      <c r="C6" s="174">
        <f>SUM(C7:C22)</f>
        <v>30228</v>
      </c>
      <c r="D6" s="174">
        <f>SUM(D7:D22)</f>
        <v>20158</v>
      </c>
      <c r="E6" s="179">
        <f>D6/B6*100</f>
        <v>66.69</v>
      </c>
      <c r="F6" s="136"/>
    </row>
    <row r="7" spans="1:6" s="90" customFormat="1" ht="38.25" customHeight="1">
      <c r="A7" s="137" t="s">
        <v>68</v>
      </c>
      <c r="B7" s="137">
        <v>9460</v>
      </c>
      <c r="C7" s="137">
        <v>9460</v>
      </c>
      <c r="D7" s="137">
        <v>6056</v>
      </c>
      <c r="E7" s="179">
        <f aca="true" t="shared" si="0" ref="E7:E32">D7/B7*100</f>
        <v>64.02</v>
      </c>
      <c r="F7" s="136"/>
    </row>
    <row r="8" spans="1:6" s="90" customFormat="1" ht="38.25" customHeight="1">
      <c r="A8" s="137" t="s">
        <v>69</v>
      </c>
      <c r="B8" s="137"/>
      <c r="C8" s="137"/>
      <c r="D8" s="137">
        <v>49</v>
      </c>
      <c r="E8" s="179"/>
      <c r="F8" s="136"/>
    </row>
    <row r="9" spans="1:6" s="90" customFormat="1" ht="38.25" customHeight="1">
      <c r="A9" s="137" t="s">
        <v>10</v>
      </c>
      <c r="B9" s="137">
        <v>2100</v>
      </c>
      <c r="C9" s="137">
        <v>2100</v>
      </c>
      <c r="D9" s="137">
        <v>2318</v>
      </c>
      <c r="E9" s="179">
        <f t="shared" si="0"/>
        <v>110.38</v>
      </c>
      <c r="F9" s="136"/>
    </row>
    <row r="10" spans="1:6" s="90" customFormat="1" ht="38.25" customHeight="1">
      <c r="A10" s="137" t="s">
        <v>11</v>
      </c>
      <c r="B10" s="137"/>
      <c r="C10" s="137"/>
      <c r="D10" s="137"/>
      <c r="E10" s="179"/>
      <c r="F10" s="136"/>
    </row>
    <row r="11" spans="1:6" s="90" customFormat="1" ht="38.25" customHeight="1">
      <c r="A11" s="137" t="s">
        <v>12</v>
      </c>
      <c r="B11" s="137">
        <v>2360</v>
      </c>
      <c r="C11" s="137">
        <v>2360</v>
      </c>
      <c r="D11" s="137">
        <v>1335</v>
      </c>
      <c r="E11" s="179">
        <f t="shared" si="0"/>
        <v>56.57</v>
      </c>
      <c r="F11" s="136"/>
    </row>
    <row r="12" spans="1:6" s="90" customFormat="1" ht="38.25" customHeight="1">
      <c r="A12" s="137" t="s">
        <v>13</v>
      </c>
      <c r="B12" s="137">
        <v>1870</v>
      </c>
      <c r="C12" s="137">
        <v>1870</v>
      </c>
      <c r="D12" s="137">
        <v>663</v>
      </c>
      <c r="E12" s="179">
        <f t="shared" si="0"/>
        <v>35.45</v>
      </c>
      <c r="F12" s="136"/>
    </row>
    <row r="13" spans="1:6" s="90" customFormat="1" ht="38.25" customHeight="1">
      <c r="A13" s="137" t="s">
        <v>14</v>
      </c>
      <c r="B13" s="137">
        <v>2650</v>
      </c>
      <c r="C13" s="137">
        <v>2650</v>
      </c>
      <c r="D13" s="137">
        <v>1228</v>
      </c>
      <c r="E13" s="179">
        <f t="shared" si="0"/>
        <v>46.34</v>
      </c>
      <c r="F13" s="136"/>
    </row>
    <row r="14" spans="1:6" s="90" customFormat="1" ht="38.25" customHeight="1">
      <c r="A14" s="137" t="s">
        <v>15</v>
      </c>
      <c r="B14" s="137">
        <v>528</v>
      </c>
      <c r="C14" s="137">
        <v>528</v>
      </c>
      <c r="D14" s="137">
        <v>303</v>
      </c>
      <c r="E14" s="179">
        <f t="shared" si="0"/>
        <v>57.39</v>
      </c>
      <c r="F14" s="136"/>
    </row>
    <row r="15" spans="1:6" s="90" customFormat="1" ht="38.25" customHeight="1">
      <c r="A15" s="137" t="s">
        <v>16</v>
      </c>
      <c r="B15" s="137">
        <v>350</v>
      </c>
      <c r="C15" s="137">
        <v>350</v>
      </c>
      <c r="D15" s="137">
        <v>417</v>
      </c>
      <c r="E15" s="179">
        <f t="shared" si="0"/>
        <v>119.14</v>
      </c>
      <c r="F15" s="136"/>
    </row>
    <row r="16" spans="1:6" s="90" customFormat="1" ht="38.25" customHeight="1">
      <c r="A16" s="137" t="s">
        <v>17</v>
      </c>
      <c r="B16" s="137">
        <v>200</v>
      </c>
      <c r="C16" s="137">
        <v>200</v>
      </c>
      <c r="D16" s="137">
        <v>183</v>
      </c>
      <c r="E16" s="179">
        <f t="shared" si="0"/>
        <v>91.5</v>
      </c>
      <c r="F16" s="136"/>
    </row>
    <row r="17" spans="1:6" s="90" customFormat="1" ht="38.25" customHeight="1">
      <c r="A17" s="137" t="s">
        <v>18</v>
      </c>
      <c r="B17" s="137">
        <v>2950</v>
      </c>
      <c r="C17" s="137">
        <v>2950</v>
      </c>
      <c r="D17" s="137">
        <v>2443</v>
      </c>
      <c r="E17" s="179">
        <f t="shared" si="0"/>
        <v>82.81</v>
      </c>
      <c r="F17" s="136"/>
    </row>
    <row r="18" spans="1:6" s="90" customFormat="1" ht="38.25" customHeight="1">
      <c r="A18" s="137" t="s">
        <v>19</v>
      </c>
      <c r="B18" s="137">
        <v>1000</v>
      </c>
      <c r="C18" s="137">
        <v>1000</v>
      </c>
      <c r="D18" s="137">
        <v>682</v>
      </c>
      <c r="E18" s="179">
        <f t="shared" si="0"/>
        <v>68.2</v>
      </c>
      <c r="F18" s="136"/>
    </row>
    <row r="19" spans="1:6" s="90" customFormat="1" ht="38.25" customHeight="1">
      <c r="A19" s="137" t="s">
        <v>20</v>
      </c>
      <c r="B19" s="137">
        <v>2160</v>
      </c>
      <c r="C19" s="137">
        <v>2160</v>
      </c>
      <c r="D19" s="137">
        <v>1857</v>
      </c>
      <c r="E19" s="179">
        <f t="shared" si="0"/>
        <v>85.97</v>
      </c>
      <c r="F19" s="136"/>
    </row>
    <row r="20" spans="1:6" s="90" customFormat="1" ht="38.25" customHeight="1">
      <c r="A20" s="137" t="s">
        <v>21</v>
      </c>
      <c r="B20" s="137">
        <v>4220</v>
      </c>
      <c r="C20" s="137">
        <v>4220</v>
      </c>
      <c r="D20" s="137">
        <v>2429</v>
      </c>
      <c r="E20" s="179">
        <f t="shared" si="0"/>
        <v>57.56</v>
      </c>
      <c r="F20" s="136"/>
    </row>
    <row r="21" spans="1:6" s="90" customFormat="1" ht="38.25" customHeight="1">
      <c r="A21" s="137" t="s">
        <v>22</v>
      </c>
      <c r="B21" s="137">
        <v>380</v>
      </c>
      <c r="C21" s="137">
        <v>380</v>
      </c>
      <c r="D21" s="137">
        <v>195</v>
      </c>
      <c r="E21" s="179">
        <f t="shared" si="0"/>
        <v>51.32</v>
      </c>
      <c r="F21" s="136"/>
    </row>
    <row r="22" spans="1:6" s="90" customFormat="1" ht="38.25" customHeight="1">
      <c r="A22" s="137" t="s">
        <v>23</v>
      </c>
      <c r="B22" s="137"/>
      <c r="C22" s="137"/>
      <c r="D22" s="137"/>
      <c r="E22" s="179"/>
      <c r="F22" s="136"/>
    </row>
    <row r="23" spans="1:6" s="90" customFormat="1" ht="38.25" customHeight="1">
      <c r="A23" s="135" t="s">
        <v>24</v>
      </c>
      <c r="B23" s="174">
        <f>SUM(B24:B30)</f>
        <v>10588</v>
      </c>
      <c r="C23" s="174">
        <f>SUM(C24:C30)</f>
        <v>10588</v>
      </c>
      <c r="D23" s="174">
        <v>18957</v>
      </c>
      <c r="E23" s="179">
        <f t="shared" si="0"/>
        <v>179.04</v>
      </c>
      <c r="F23" s="136"/>
    </row>
    <row r="24" spans="1:6" s="90" customFormat="1" ht="38.25" customHeight="1">
      <c r="A24" s="137" t="s">
        <v>25</v>
      </c>
      <c r="B24" s="137">
        <v>2640</v>
      </c>
      <c r="C24" s="137">
        <v>2640</v>
      </c>
      <c r="D24" s="137">
        <v>2090</v>
      </c>
      <c r="E24" s="179">
        <f t="shared" si="0"/>
        <v>79.17</v>
      </c>
      <c r="F24" s="136"/>
    </row>
    <row r="25" spans="1:6" s="90" customFormat="1" ht="38.25" customHeight="1">
      <c r="A25" s="137" t="s">
        <v>26</v>
      </c>
      <c r="B25" s="137">
        <v>865</v>
      </c>
      <c r="C25" s="137">
        <v>865</v>
      </c>
      <c r="D25" s="137">
        <v>2629</v>
      </c>
      <c r="E25" s="179">
        <f t="shared" si="0"/>
        <v>303.93</v>
      </c>
      <c r="F25" s="136"/>
    </row>
    <row r="26" spans="1:6" s="90" customFormat="1" ht="38.25" customHeight="1">
      <c r="A26" s="137" t="s">
        <v>27</v>
      </c>
      <c r="B26" s="137"/>
      <c r="C26" s="137"/>
      <c r="D26" s="137"/>
      <c r="E26" s="179"/>
      <c r="F26" s="136"/>
    </row>
    <row r="27" spans="1:6" s="90" customFormat="1" ht="38.25" customHeight="1">
      <c r="A27" s="137" t="s">
        <v>28</v>
      </c>
      <c r="B27" s="137"/>
      <c r="C27" s="137"/>
      <c r="D27" s="137"/>
      <c r="E27" s="179"/>
      <c r="F27" s="136"/>
    </row>
    <row r="28" spans="1:6" s="90" customFormat="1" ht="38.25" customHeight="1">
      <c r="A28" s="138" t="s">
        <v>29</v>
      </c>
      <c r="B28" s="178">
        <v>7083</v>
      </c>
      <c r="C28" s="178">
        <v>7083</v>
      </c>
      <c r="D28" s="178">
        <v>12228</v>
      </c>
      <c r="E28" s="179">
        <f t="shared" si="0"/>
        <v>172.64</v>
      </c>
      <c r="F28" s="136"/>
    </row>
    <row r="29" spans="1:6" s="90" customFormat="1" ht="38.25" customHeight="1">
      <c r="A29" s="138" t="s">
        <v>70</v>
      </c>
      <c r="B29" s="137"/>
      <c r="C29" s="176"/>
      <c r="D29" s="175"/>
      <c r="E29" s="179"/>
      <c r="F29" s="136"/>
    </row>
    <row r="30" spans="1:6" s="90" customFormat="1" ht="38.25" customHeight="1">
      <c r="A30" s="139" t="s">
        <v>71</v>
      </c>
      <c r="B30" s="137"/>
      <c r="C30" s="137"/>
      <c r="D30" s="175"/>
      <c r="E30" s="179"/>
      <c r="F30" s="136"/>
    </row>
    <row r="31" spans="1:6" s="90" customFormat="1" ht="38.25" customHeight="1">
      <c r="A31" s="137" t="s">
        <v>72</v>
      </c>
      <c r="B31" s="177"/>
      <c r="C31" s="177"/>
      <c r="D31" s="177"/>
      <c r="E31" s="179"/>
      <c r="F31" s="136"/>
    </row>
    <row r="32" spans="1:6" s="131" customFormat="1" ht="38.25" customHeight="1">
      <c r="A32" s="96" t="s">
        <v>32</v>
      </c>
      <c r="B32" s="177">
        <f>B6+B23</f>
        <v>40816</v>
      </c>
      <c r="C32" s="177">
        <f>SUM(C6,C23)</f>
        <v>40816</v>
      </c>
      <c r="D32" s="177">
        <f>SUM(D6,D23)</f>
        <v>39115</v>
      </c>
      <c r="E32" s="179">
        <f t="shared" si="0"/>
        <v>95.83</v>
      </c>
      <c r="F32" s="140"/>
    </row>
    <row r="33" spans="1:3" s="132" customFormat="1" ht="22.5" customHeight="1">
      <c r="A33" s="254"/>
      <c r="B33" s="254"/>
      <c r="C33" s="254"/>
    </row>
    <row r="34" ht="22.5" customHeight="1"/>
    <row r="35" ht="22.5" customHeight="1">
      <c r="B35" s="141"/>
    </row>
  </sheetData>
  <sheetProtection/>
  <mergeCells count="3">
    <mergeCell ref="A2:F2"/>
    <mergeCell ref="E4:F4"/>
    <mergeCell ref="A33:C33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Zero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8" sqref="D28"/>
    </sheetView>
  </sheetViews>
  <sheetFormatPr defaultColWidth="9.00390625" defaultRowHeight="13.5"/>
  <cols>
    <col min="1" max="1" width="41.875" style="0" customWidth="1"/>
    <col min="2" max="2" width="25.75390625" style="0" customWidth="1"/>
    <col min="3" max="3" width="26.625" style="0" customWidth="1"/>
    <col min="4" max="4" width="21.625" style="0" customWidth="1"/>
    <col min="5" max="5" width="26.875" style="0" customWidth="1"/>
    <col min="6" max="6" width="20.375" style="0" customWidth="1"/>
  </cols>
  <sheetData>
    <row r="1" spans="1:5" ht="18.75">
      <c r="A1" s="127" t="s">
        <v>73</v>
      </c>
      <c r="B1" s="127"/>
      <c r="C1" s="127"/>
      <c r="D1" s="127"/>
      <c r="E1" s="127"/>
    </row>
    <row r="2" spans="1:6" ht="25.5">
      <c r="A2" s="247" t="s">
        <v>397</v>
      </c>
      <c r="B2" s="247"/>
      <c r="C2" s="247"/>
      <c r="D2" s="247"/>
      <c r="E2" s="247"/>
      <c r="F2" s="247"/>
    </row>
    <row r="3" spans="1:6" ht="25.5">
      <c r="A3" s="128"/>
      <c r="B3" s="128"/>
      <c r="C3" s="128"/>
      <c r="D3" s="128"/>
      <c r="E3" s="128"/>
      <c r="F3" s="128"/>
    </row>
    <row r="4" spans="1:6" ht="13.5">
      <c r="A4" s="129"/>
      <c r="B4" s="129"/>
      <c r="C4" s="129"/>
      <c r="D4" s="129"/>
      <c r="E4" s="129"/>
      <c r="F4" s="130" t="s">
        <v>0</v>
      </c>
    </row>
    <row r="5" spans="1:6" ht="14.25">
      <c r="A5" s="5" t="s">
        <v>1</v>
      </c>
      <c r="B5" s="220" t="s">
        <v>2</v>
      </c>
      <c r="C5" s="220" t="s">
        <v>3</v>
      </c>
      <c r="D5" s="220" t="s">
        <v>4</v>
      </c>
      <c r="E5" s="188" t="s">
        <v>34</v>
      </c>
      <c r="F5" s="5" t="s">
        <v>6</v>
      </c>
    </row>
    <row r="6" spans="1:6" ht="14.25">
      <c r="A6" s="5" t="s">
        <v>360</v>
      </c>
      <c r="B6" s="221">
        <f>B7+B9+B10+B11+B12+B13+B14+B15+B16+B17+B18+B19+B20+B21+B22+B23+B24+B25+B26+B27</f>
        <v>147481</v>
      </c>
      <c r="C6" s="220">
        <f>SUM(C7:C30)</f>
        <v>299051</v>
      </c>
      <c r="D6" s="220">
        <f>SUM(D7:D30)</f>
        <v>298959</v>
      </c>
      <c r="E6" s="188"/>
      <c r="F6" s="5"/>
    </row>
    <row r="7" spans="1:6" s="193" customFormat="1" ht="14.25">
      <c r="A7" s="182" t="s">
        <v>405</v>
      </c>
      <c r="B7" s="191">
        <v>11136</v>
      </c>
      <c r="C7" s="191">
        <v>10647</v>
      </c>
      <c r="D7" s="189">
        <v>10555</v>
      </c>
      <c r="E7" s="219">
        <f>D7/B7*100</f>
        <v>94.78</v>
      </c>
      <c r="F7" s="192"/>
    </row>
    <row r="8" spans="1:6" s="193" customFormat="1" ht="14.25">
      <c r="A8" s="187" t="s">
        <v>315</v>
      </c>
      <c r="B8" s="233">
        <v>0</v>
      </c>
      <c r="C8" s="233">
        <v>0</v>
      </c>
      <c r="D8" s="190"/>
      <c r="E8" s="219"/>
      <c r="F8" s="192"/>
    </row>
    <row r="9" spans="1:6" s="193" customFormat="1" ht="14.25">
      <c r="A9" s="182" t="s">
        <v>219</v>
      </c>
      <c r="B9" s="233">
        <v>202</v>
      </c>
      <c r="C9" s="233">
        <v>231</v>
      </c>
      <c r="D9" s="190">
        <v>231</v>
      </c>
      <c r="E9" s="219">
        <f aca="true" t="shared" si="0" ref="E9:E27">D9/B9*100</f>
        <v>114.36</v>
      </c>
      <c r="F9" s="192"/>
    </row>
    <row r="10" spans="1:6" s="193" customFormat="1" ht="14.25">
      <c r="A10" s="182" t="s">
        <v>220</v>
      </c>
      <c r="B10" s="232">
        <v>9516</v>
      </c>
      <c r="C10" s="233">
        <v>13059</v>
      </c>
      <c r="D10" s="190">
        <v>13059</v>
      </c>
      <c r="E10" s="219">
        <f t="shared" si="0"/>
        <v>137.23</v>
      </c>
      <c r="F10" s="192"/>
    </row>
    <row r="11" spans="1:6" s="193" customFormat="1" ht="14.25">
      <c r="A11" s="182" t="s">
        <v>227</v>
      </c>
      <c r="B11" s="232">
        <v>52546</v>
      </c>
      <c r="C11" s="233">
        <v>79649</v>
      </c>
      <c r="D11" s="233">
        <v>79649</v>
      </c>
      <c r="E11" s="219">
        <f t="shared" si="0"/>
        <v>151.58</v>
      </c>
      <c r="F11" s="194"/>
    </row>
    <row r="12" spans="1:6" s="193" customFormat="1" ht="14.25">
      <c r="A12" s="182" t="s">
        <v>233</v>
      </c>
      <c r="B12" s="232">
        <v>694</v>
      </c>
      <c r="C12" s="233">
        <v>520</v>
      </c>
      <c r="D12" s="233">
        <v>520</v>
      </c>
      <c r="E12" s="219">
        <f t="shared" si="0"/>
        <v>74.93</v>
      </c>
      <c r="F12" s="195"/>
    </row>
    <row r="13" spans="1:6" s="193" customFormat="1" ht="14.25">
      <c r="A13" s="182" t="s">
        <v>239</v>
      </c>
      <c r="B13" s="232">
        <v>2520</v>
      </c>
      <c r="C13" s="233">
        <v>5140</v>
      </c>
      <c r="D13" s="233">
        <v>5140</v>
      </c>
      <c r="E13" s="219">
        <f t="shared" si="0"/>
        <v>203.97</v>
      </c>
      <c r="F13" s="195"/>
    </row>
    <row r="14" spans="1:6" s="193" customFormat="1" ht="14.25">
      <c r="A14" s="182" t="s">
        <v>245</v>
      </c>
      <c r="B14" s="232">
        <v>19311</v>
      </c>
      <c r="C14" s="233">
        <v>30232</v>
      </c>
      <c r="D14" s="233">
        <v>30232</v>
      </c>
      <c r="E14" s="219">
        <f t="shared" si="0"/>
        <v>156.55</v>
      </c>
      <c r="F14" s="195"/>
    </row>
    <row r="15" spans="1:6" s="193" customFormat="1" ht="14.25">
      <c r="A15" s="182" t="s">
        <v>260</v>
      </c>
      <c r="B15" s="232">
        <v>20349</v>
      </c>
      <c r="C15" s="233">
        <v>28010</v>
      </c>
      <c r="D15" s="233">
        <v>28010</v>
      </c>
      <c r="E15" s="219">
        <f t="shared" si="0"/>
        <v>137.65</v>
      </c>
      <c r="F15" s="195"/>
    </row>
    <row r="16" spans="1:6" s="193" customFormat="1" ht="14.25">
      <c r="A16" s="182" t="s">
        <v>269</v>
      </c>
      <c r="B16" s="233">
        <v>2862</v>
      </c>
      <c r="C16" s="233">
        <v>8777</v>
      </c>
      <c r="D16" s="233">
        <v>8777</v>
      </c>
      <c r="E16" s="219">
        <f t="shared" si="0"/>
        <v>306.67</v>
      </c>
      <c r="F16" s="195"/>
    </row>
    <row r="17" spans="1:6" s="193" customFormat="1" ht="14.25">
      <c r="A17" s="182" t="s">
        <v>278</v>
      </c>
      <c r="B17" s="232">
        <v>4056</v>
      </c>
      <c r="C17" s="233">
        <v>2640</v>
      </c>
      <c r="D17" s="233">
        <v>2640</v>
      </c>
      <c r="E17" s="219">
        <f t="shared" si="0"/>
        <v>65.09</v>
      </c>
      <c r="F17" s="195"/>
    </row>
    <row r="18" spans="1:6" s="193" customFormat="1" ht="14.25">
      <c r="A18" s="182" t="s">
        <v>283</v>
      </c>
      <c r="B18" s="233">
        <v>1640</v>
      </c>
      <c r="C18" s="233">
        <v>65156</v>
      </c>
      <c r="D18" s="233">
        <v>65156</v>
      </c>
      <c r="E18" s="219">
        <f t="shared" si="0"/>
        <v>3972.93</v>
      </c>
      <c r="F18" s="195"/>
    </row>
    <row r="19" spans="1:6" s="193" customFormat="1" ht="14.25">
      <c r="A19" s="182" t="s">
        <v>290</v>
      </c>
      <c r="B19" s="233">
        <v>8358</v>
      </c>
      <c r="C19" s="233">
        <v>24037</v>
      </c>
      <c r="D19" s="233">
        <v>24037</v>
      </c>
      <c r="E19" s="219">
        <f t="shared" si="0"/>
        <v>287.59</v>
      </c>
      <c r="F19" s="195"/>
    </row>
    <row r="20" spans="1:6" s="193" customFormat="1" ht="14.25">
      <c r="A20" s="182" t="s">
        <v>292</v>
      </c>
      <c r="B20" s="233">
        <v>1262</v>
      </c>
      <c r="C20" s="233">
        <v>1743</v>
      </c>
      <c r="D20" s="233">
        <v>1743</v>
      </c>
      <c r="E20" s="219">
        <f t="shared" si="0"/>
        <v>138.11</v>
      </c>
      <c r="F20" s="195"/>
    </row>
    <row r="21" spans="1:6" s="193" customFormat="1" ht="14.25">
      <c r="A21" s="182" t="s">
        <v>296</v>
      </c>
      <c r="B21" s="232">
        <v>669</v>
      </c>
      <c r="C21" s="233">
        <v>687</v>
      </c>
      <c r="D21" s="233">
        <v>687</v>
      </c>
      <c r="E21" s="219">
        <f t="shared" si="0"/>
        <v>102.69</v>
      </c>
      <c r="F21" s="195"/>
    </row>
    <row r="22" spans="1:6" s="193" customFormat="1" ht="14.25">
      <c r="A22" s="182" t="s">
        <v>299</v>
      </c>
      <c r="B22" s="232">
        <v>0</v>
      </c>
      <c r="C22" s="233">
        <v>427</v>
      </c>
      <c r="D22" s="233">
        <v>427</v>
      </c>
      <c r="E22" s="219"/>
      <c r="F22" s="195"/>
    </row>
    <row r="23" spans="1:6" s="193" customFormat="1" ht="14.25">
      <c r="A23" s="182" t="s">
        <v>300</v>
      </c>
      <c r="B23" s="218"/>
      <c r="C23" s="218"/>
      <c r="D23" s="217"/>
      <c r="E23" s="219"/>
      <c r="F23" s="195"/>
    </row>
    <row r="24" spans="1:6" s="193" customFormat="1" ht="14.25">
      <c r="A24" s="182" t="s">
        <v>301</v>
      </c>
      <c r="B24" s="232">
        <v>1317</v>
      </c>
      <c r="C24" s="233">
        <v>3059</v>
      </c>
      <c r="D24" s="233">
        <v>3059</v>
      </c>
      <c r="E24" s="219">
        <f t="shared" si="0"/>
        <v>232.27</v>
      </c>
      <c r="F24" s="195"/>
    </row>
    <row r="25" spans="1:6" s="193" customFormat="1" ht="14.25">
      <c r="A25" s="182" t="s">
        <v>304</v>
      </c>
      <c r="B25" s="232">
        <v>8260</v>
      </c>
      <c r="C25" s="233">
        <v>11581</v>
      </c>
      <c r="D25" s="233">
        <v>11581</v>
      </c>
      <c r="E25" s="219">
        <f t="shared" si="0"/>
        <v>140.21</v>
      </c>
      <c r="F25" s="195"/>
    </row>
    <row r="26" spans="1:6" s="193" customFormat="1" ht="14.25">
      <c r="A26" s="182" t="s">
        <v>307</v>
      </c>
      <c r="B26" s="232">
        <v>783</v>
      </c>
      <c r="C26" s="233">
        <v>924</v>
      </c>
      <c r="D26" s="233">
        <v>924</v>
      </c>
      <c r="E26" s="219">
        <f t="shared" si="0"/>
        <v>118.01</v>
      </c>
      <c r="F26" s="195"/>
    </row>
    <row r="27" spans="1:6" s="193" customFormat="1" ht="14.25">
      <c r="A27" s="182" t="s">
        <v>309</v>
      </c>
      <c r="B27" s="232">
        <v>2000</v>
      </c>
      <c r="C27" s="233">
        <v>0</v>
      </c>
      <c r="D27" s="233">
        <v>0</v>
      </c>
      <c r="E27" s="219">
        <f t="shared" si="0"/>
        <v>0</v>
      </c>
      <c r="F27" s="195"/>
    </row>
    <row r="28" spans="1:6" s="193" customFormat="1" ht="14.25">
      <c r="A28" s="182" t="s">
        <v>310</v>
      </c>
      <c r="B28" s="233">
        <v>0</v>
      </c>
      <c r="C28" s="233">
        <v>12467</v>
      </c>
      <c r="D28" s="190">
        <v>12467</v>
      </c>
      <c r="E28" s="219"/>
      <c r="F28" s="195"/>
    </row>
    <row r="29" spans="1:6" s="193" customFormat="1" ht="14.25">
      <c r="A29" s="182" t="s">
        <v>312</v>
      </c>
      <c r="B29" s="218"/>
      <c r="C29" s="218"/>
      <c r="D29" s="217"/>
      <c r="E29" s="219"/>
      <c r="F29" s="195"/>
    </row>
    <row r="30" spans="1:6" s="193" customFormat="1" ht="14.25">
      <c r="A30" s="182" t="s">
        <v>314</v>
      </c>
      <c r="B30" s="233">
        <v>0</v>
      </c>
      <c r="C30" s="233">
        <v>65</v>
      </c>
      <c r="D30" s="190">
        <v>65</v>
      </c>
      <c r="E30" s="219"/>
      <c r="F30" s="195"/>
    </row>
  </sheetData>
  <sheetProtection/>
  <mergeCells count="1">
    <mergeCell ref="A2:F2"/>
  </mergeCells>
  <printOptions horizontalCentered="1"/>
  <pageMargins left="0.55" right="0.55" top="0.28" bottom="0.39" header="0.59" footer="0.16"/>
  <pageSetup firstPageNumber="126" useFirstPageNumber="1" fitToHeight="1" fitToWidth="1" horizontalDpi="600" verticalDpi="600" orientation="portrait" paperSize="9" scale="4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zoomScalePageLayoutView="0" workbookViewId="0" topLeftCell="A19">
      <selection activeCell="C25" sqref="C25"/>
    </sheetView>
  </sheetViews>
  <sheetFormatPr defaultColWidth="24.75390625" defaultRowHeight="13.5"/>
  <cols>
    <col min="1" max="1" width="39.125" style="104" customWidth="1"/>
    <col min="2" max="2" width="17.375" style="104" customWidth="1"/>
    <col min="3" max="3" width="32.625" style="104" customWidth="1"/>
    <col min="4" max="16384" width="24.75390625" style="104" customWidth="1"/>
  </cols>
  <sheetData>
    <row r="1" ht="33.75" customHeight="1">
      <c r="A1" s="105" t="s">
        <v>74</v>
      </c>
    </row>
    <row r="2" spans="1:4" ht="39.75" customHeight="1">
      <c r="A2" s="255" t="s">
        <v>388</v>
      </c>
      <c r="B2" s="256"/>
      <c r="C2" s="256"/>
      <c r="D2" s="256"/>
    </row>
    <row r="3" spans="2:4" ht="27" customHeight="1">
      <c r="B3" s="106"/>
      <c r="C3" s="106"/>
      <c r="D3" s="107" t="s">
        <v>0</v>
      </c>
    </row>
    <row r="4" spans="1:4" ht="30" customHeight="1">
      <c r="A4" s="108" t="s">
        <v>75</v>
      </c>
      <c r="B4" s="109" t="s">
        <v>76</v>
      </c>
      <c r="C4" s="110" t="s">
        <v>77</v>
      </c>
      <c r="D4" s="111" t="s">
        <v>76</v>
      </c>
    </row>
    <row r="5" spans="1:5" ht="35.25" customHeight="1">
      <c r="A5" s="112" t="s">
        <v>78</v>
      </c>
      <c r="B5" s="113">
        <v>39115</v>
      </c>
      <c r="C5" s="112" t="s">
        <v>40</v>
      </c>
      <c r="D5" s="113">
        <v>298959</v>
      </c>
      <c r="E5" s="114"/>
    </row>
    <row r="6" spans="1:5" ht="35.25" customHeight="1">
      <c r="A6" s="112" t="s">
        <v>41</v>
      </c>
      <c r="B6" s="113"/>
      <c r="C6" s="112" t="s">
        <v>42</v>
      </c>
      <c r="D6" s="113"/>
      <c r="E6" s="114"/>
    </row>
    <row r="7" spans="1:4" ht="35.25" customHeight="1">
      <c r="A7" s="112" t="s">
        <v>79</v>
      </c>
      <c r="B7" s="113">
        <v>251867</v>
      </c>
      <c r="C7" s="115" t="s">
        <v>80</v>
      </c>
      <c r="D7" s="113">
        <v>298959</v>
      </c>
    </row>
    <row r="8" spans="1:4" s="102" customFormat="1" ht="35.25" customHeight="1">
      <c r="A8" s="116" t="s">
        <v>81</v>
      </c>
      <c r="B8" s="117"/>
      <c r="C8" s="118" t="s">
        <v>82</v>
      </c>
      <c r="D8" s="117"/>
    </row>
    <row r="9" spans="1:4" s="102" customFormat="1" ht="35.25" customHeight="1">
      <c r="A9" s="116" t="s">
        <v>83</v>
      </c>
      <c r="B9" s="117"/>
      <c r="C9" s="118" t="s">
        <v>84</v>
      </c>
      <c r="D9" s="117"/>
    </row>
    <row r="10" spans="1:4" s="102" customFormat="1" ht="35.25" customHeight="1">
      <c r="A10" s="116" t="s">
        <v>85</v>
      </c>
      <c r="B10" s="117"/>
      <c r="C10" s="118" t="s">
        <v>86</v>
      </c>
      <c r="D10" s="117"/>
    </row>
    <row r="11" spans="1:4" ht="35.25" customHeight="1">
      <c r="A11" s="112" t="s">
        <v>87</v>
      </c>
      <c r="B11" s="113"/>
      <c r="C11" s="115" t="s">
        <v>88</v>
      </c>
      <c r="D11" s="113">
        <v>10164</v>
      </c>
    </row>
    <row r="12" spans="1:4" ht="35.25" customHeight="1">
      <c r="A12" s="116" t="s">
        <v>89</v>
      </c>
      <c r="B12" s="117"/>
      <c r="C12" s="118" t="s">
        <v>90</v>
      </c>
      <c r="D12" s="117"/>
    </row>
    <row r="13" spans="1:4" ht="35.25" customHeight="1">
      <c r="A13" s="116" t="s">
        <v>91</v>
      </c>
      <c r="B13" s="117"/>
      <c r="C13" s="118" t="s">
        <v>92</v>
      </c>
      <c r="D13" s="117"/>
    </row>
    <row r="14" spans="1:4" s="102" customFormat="1" ht="35.25" customHeight="1">
      <c r="A14" s="116" t="s">
        <v>93</v>
      </c>
      <c r="B14" s="117"/>
      <c r="C14" s="118" t="s">
        <v>94</v>
      </c>
      <c r="D14" s="117">
        <v>10164</v>
      </c>
    </row>
    <row r="15" spans="1:4" s="102" customFormat="1" ht="35.25" customHeight="1">
      <c r="A15" s="112" t="s">
        <v>95</v>
      </c>
      <c r="B15" s="117"/>
      <c r="C15" s="112" t="s">
        <v>49</v>
      </c>
      <c r="D15" s="113"/>
    </row>
    <row r="16" spans="1:4" ht="35.25" customHeight="1">
      <c r="A16" s="112" t="s">
        <v>50</v>
      </c>
      <c r="B16" s="113"/>
      <c r="C16" s="112" t="s">
        <v>96</v>
      </c>
      <c r="D16" s="113"/>
    </row>
    <row r="17" spans="1:4" ht="35.25" customHeight="1">
      <c r="A17" s="112" t="s">
        <v>377</v>
      </c>
      <c r="B17" s="113">
        <v>68800</v>
      </c>
      <c r="C17" s="112" t="s">
        <v>51</v>
      </c>
      <c r="D17" s="113">
        <v>53570</v>
      </c>
    </row>
    <row r="18" spans="1:4" ht="35.25" customHeight="1">
      <c r="A18" s="116" t="s">
        <v>387</v>
      </c>
      <c r="B18" s="237">
        <v>68800</v>
      </c>
      <c r="C18" s="112" t="s">
        <v>97</v>
      </c>
      <c r="D18" s="113"/>
    </row>
    <row r="19" spans="1:4" ht="35.25" customHeight="1">
      <c r="A19" s="112" t="s">
        <v>54</v>
      </c>
      <c r="B19" s="113">
        <v>164</v>
      </c>
      <c r="C19" s="112" t="s">
        <v>98</v>
      </c>
      <c r="D19" s="113"/>
    </row>
    <row r="20" spans="1:4" ht="35.25" customHeight="1">
      <c r="A20" s="112" t="s">
        <v>99</v>
      </c>
      <c r="B20" s="113">
        <v>834</v>
      </c>
      <c r="C20" s="112" t="s">
        <v>100</v>
      </c>
      <c r="D20" s="113"/>
    </row>
    <row r="21" spans="1:4" ht="35.25" customHeight="1">
      <c r="A21" s="112" t="s">
        <v>56</v>
      </c>
      <c r="B21" s="113">
        <v>2005</v>
      </c>
      <c r="C21" s="112" t="s">
        <v>101</v>
      </c>
      <c r="D21" s="113"/>
    </row>
    <row r="22" spans="1:4" ht="35.25" customHeight="1">
      <c r="A22" s="119"/>
      <c r="B22" s="113"/>
      <c r="C22" s="112" t="s">
        <v>57</v>
      </c>
      <c r="D22" s="113"/>
    </row>
    <row r="23" spans="1:4" s="103" customFormat="1" ht="35.25" customHeight="1">
      <c r="A23" s="120" t="s">
        <v>61</v>
      </c>
      <c r="B23" s="113">
        <f>B5+B7++B17+B19+B20+B21</f>
        <v>362785</v>
      </c>
      <c r="C23" s="120" t="s">
        <v>62</v>
      </c>
      <c r="D23" s="113">
        <f>D5+D11+D17</f>
        <v>362693</v>
      </c>
    </row>
    <row r="24" spans="1:4" ht="35.25" customHeight="1">
      <c r="A24" s="121"/>
      <c r="B24" s="122"/>
      <c r="C24" s="121"/>
      <c r="D24" s="122"/>
    </row>
    <row r="25" spans="1:4" ht="35.25" customHeight="1">
      <c r="A25" s="116"/>
      <c r="B25" s="123"/>
      <c r="C25" s="124" t="s">
        <v>63</v>
      </c>
      <c r="D25" s="113">
        <v>92</v>
      </c>
    </row>
    <row r="26" spans="1:4" ht="35.25" customHeight="1">
      <c r="A26" s="119"/>
      <c r="B26" s="125"/>
      <c r="C26" s="124" t="s">
        <v>102</v>
      </c>
      <c r="D26" s="113">
        <v>92</v>
      </c>
    </row>
    <row r="27" spans="1:4" ht="35.25" customHeight="1">
      <c r="A27" s="119"/>
      <c r="B27" s="125"/>
      <c r="C27" s="124" t="s">
        <v>103</v>
      </c>
      <c r="D27" s="126"/>
    </row>
    <row r="28" ht="14.25">
      <c r="D28" s="114"/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26" useFirstPageNumber="1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SheetLayoutView="100" zoomScalePageLayoutView="0" workbookViewId="0" topLeftCell="A1">
      <selection activeCell="B11" sqref="B11"/>
    </sheetView>
  </sheetViews>
  <sheetFormatPr defaultColWidth="45.50390625" defaultRowHeight="13.5"/>
  <cols>
    <col min="1" max="1" width="51.875" style="88" customWidth="1"/>
    <col min="2" max="2" width="52.50390625" style="92" customWidth="1"/>
    <col min="3" max="16384" width="45.50390625" style="93" customWidth="1"/>
  </cols>
  <sheetData>
    <row r="1" spans="1:2" s="90" customFormat="1" ht="36" customHeight="1">
      <c r="A1" s="57" t="s">
        <v>104</v>
      </c>
      <c r="B1" s="92"/>
    </row>
    <row r="2" spans="1:2" ht="27" customHeight="1">
      <c r="A2" s="257" t="s">
        <v>391</v>
      </c>
      <c r="B2" s="258"/>
    </row>
    <row r="3" spans="1:2" ht="33" customHeight="1">
      <c r="A3" s="94"/>
      <c r="B3" s="95" t="s">
        <v>0</v>
      </c>
    </row>
    <row r="4" spans="1:2" ht="28.5" customHeight="1">
      <c r="A4" s="96" t="s">
        <v>105</v>
      </c>
      <c r="B4" s="96" t="s">
        <v>4</v>
      </c>
    </row>
    <row r="5" spans="1:2" s="91" customFormat="1" ht="14.25">
      <c r="A5" s="97" t="s">
        <v>106</v>
      </c>
      <c r="B5" s="98">
        <v>293939</v>
      </c>
    </row>
    <row r="6" spans="1:2" s="91" customFormat="1" ht="14.25">
      <c r="A6" s="99" t="s">
        <v>107</v>
      </c>
      <c r="B6" s="98">
        <v>8417</v>
      </c>
    </row>
    <row r="7" spans="1:2" s="91" customFormat="1" ht="14.25">
      <c r="A7" s="100" t="s">
        <v>108</v>
      </c>
      <c r="B7" s="101">
        <v>1041</v>
      </c>
    </row>
    <row r="8" spans="1:2" s="91" customFormat="1" ht="14.25">
      <c r="A8" s="100" t="s">
        <v>109</v>
      </c>
      <c r="B8" s="101">
        <v>1583</v>
      </c>
    </row>
    <row r="9" spans="1:2" s="91" customFormat="1" ht="14.25">
      <c r="A9" s="100" t="s">
        <v>168</v>
      </c>
      <c r="B9" s="101">
        <v>3437</v>
      </c>
    </row>
    <row r="10" spans="1:2" s="91" customFormat="1" ht="14.25">
      <c r="A10" s="100" t="s">
        <v>169</v>
      </c>
      <c r="B10" s="101">
        <v>-762</v>
      </c>
    </row>
    <row r="11" spans="1:2" s="91" customFormat="1" ht="14.25">
      <c r="A11" s="97" t="s">
        <v>110</v>
      </c>
      <c r="B11" s="98">
        <v>182658</v>
      </c>
    </row>
    <row r="12" spans="1:2" s="91" customFormat="1" ht="14.25">
      <c r="A12" s="100" t="s">
        <v>111</v>
      </c>
      <c r="B12" s="101"/>
    </row>
    <row r="13" spans="1:2" s="91" customFormat="1" ht="14.25">
      <c r="A13" s="100" t="s">
        <v>112</v>
      </c>
      <c r="B13" s="101">
        <v>59654</v>
      </c>
    </row>
    <row r="14" spans="1:2" s="91" customFormat="1" ht="14.25">
      <c r="A14" s="100" t="s">
        <v>113</v>
      </c>
      <c r="B14" s="101">
        <v>12057</v>
      </c>
    </row>
    <row r="15" spans="1:2" s="91" customFormat="1" ht="14.25">
      <c r="A15" s="100" t="s">
        <v>114</v>
      </c>
      <c r="B15" s="101">
        <v>26935</v>
      </c>
    </row>
    <row r="16" spans="1:2" s="91" customFormat="1" ht="14.25">
      <c r="A16" s="100" t="s">
        <v>170</v>
      </c>
      <c r="B16" s="101">
        <v>366</v>
      </c>
    </row>
    <row r="17" spans="1:2" s="91" customFormat="1" ht="14.25">
      <c r="A17" s="100" t="s">
        <v>171</v>
      </c>
      <c r="B17" s="101">
        <v>1659</v>
      </c>
    </row>
    <row r="18" spans="1:2" s="91" customFormat="1" ht="14.25">
      <c r="A18" s="100" t="s">
        <v>172</v>
      </c>
      <c r="B18" s="101">
        <v>12400</v>
      </c>
    </row>
    <row r="19" spans="1:2" s="91" customFormat="1" ht="14.25">
      <c r="A19" s="100" t="s">
        <v>173</v>
      </c>
      <c r="B19" s="101">
        <v>7347</v>
      </c>
    </row>
    <row r="20" spans="1:2" s="91" customFormat="1" ht="14.25">
      <c r="A20" s="100" t="s">
        <v>174</v>
      </c>
      <c r="B20" s="101">
        <v>16176</v>
      </c>
    </row>
    <row r="21" spans="1:2" s="91" customFormat="1" ht="14.25">
      <c r="A21" s="100" t="s">
        <v>175</v>
      </c>
      <c r="B21" s="101">
        <v>3638</v>
      </c>
    </row>
    <row r="22" spans="1:2" s="91" customFormat="1" ht="14.25">
      <c r="A22" s="100" t="s">
        <v>176</v>
      </c>
      <c r="B22" s="101">
        <v>1696</v>
      </c>
    </row>
    <row r="23" spans="1:2" s="91" customFormat="1" ht="14.25">
      <c r="A23" s="238" t="s">
        <v>389</v>
      </c>
      <c r="B23" s="101">
        <v>2038</v>
      </c>
    </row>
    <row r="24" spans="1:2" s="91" customFormat="1" ht="14.25">
      <c r="A24" s="238" t="s">
        <v>390</v>
      </c>
      <c r="B24" s="101">
        <v>7202</v>
      </c>
    </row>
    <row r="25" spans="1:2" s="91" customFormat="1" ht="14.25">
      <c r="A25" s="100" t="s">
        <v>177</v>
      </c>
      <c r="B25" s="101">
        <v>3817</v>
      </c>
    </row>
    <row r="26" spans="1:2" s="91" customFormat="1" ht="14.25">
      <c r="A26" s="100" t="s">
        <v>178</v>
      </c>
      <c r="B26" s="101">
        <v>20910</v>
      </c>
    </row>
    <row r="27" spans="1:2" s="91" customFormat="1" ht="14.25">
      <c r="A27" s="100" t="s">
        <v>199</v>
      </c>
      <c r="B27" s="101">
        <v>6763</v>
      </c>
    </row>
    <row r="28" spans="1:2" s="91" customFormat="1" ht="14.25">
      <c r="A28" s="99" t="s">
        <v>115</v>
      </c>
      <c r="B28" s="98">
        <v>102864</v>
      </c>
    </row>
    <row r="29" spans="1:2" s="91" customFormat="1" ht="14.25">
      <c r="A29" s="180" t="s">
        <v>179</v>
      </c>
      <c r="B29" s="185">
        <v>110</v>
      </c>
    </row>
    <row r="30" spans="1:2" s="91" customFormat="1" ht="14.25">
      <c r="A30" s="181" t="s">
        <v>180</v>
      </c>
      <c r="B30" s="185">
        <v>0</v>
      </c>
    </row>
    <row r="31" spans="1:2" s="91" customFormat="1" ht="14.25">
      <c r="A31" s="181" t="s">
        <v>181</v>
      </c>
      <c r="B31" s="185">
        <v>2</v>
      </c>
    </row>
    <row r="32" spans="1:2" s="91" customFormat="1" ht="14.25">
      <c r="A32" s="181" t="s">
        <v>182</v>
      </c>
      <c r="B32" s="185">
        <v>1420</v>
      </c>
    </row>
    <row r="33" spans="1:2" s="91" customFormat="1" ht="14.25">
      <c r="A33" s="181" t="s">
        <v>183</v>
      </c>
      <c r="B33" s="185">
        <v>11189</v>
      </c>
    </row>
    <row r="34" spans="1:2" s="91" customFormat="1" ht="14.25">
      <c r="A34" s="181" t="s">
        <v>184</v>
      </c>
      <c r="B34" s="185">
        <v>110</v>
      </c>
    </row>
    <row r="35" spans="1:2" s="91" customFormat="1" ht="14.25">
      <c r="A35" s="181" t="s">
        <v>185</v>
      </c>
      <c r="B35" s="185">
        <v>2785</v>
      </c>
    </row>
    <row r="36" spans="1:2" s="91" customFormat="1" ht="14.25">
      <c r="A36" s="181" t="s">
        <v>186</v>
      </c>
      <c r="B36" s="185">
        <v>18127</v>
      </c>
    </row>
    <row r="37" spans="1:2" s="91" customFormat="1" ht="14.25">
      <c r="A37" s="181" t="s">
        <v>187</v>
      </c>
      <c r="B37" s="185">
        <v>5840</v>
      </c>
    </row>
    <row r="38" spans="1:2" s="91" customFormat="1" ht="14.25">
      <c r="A38" s="181" t="s">
        <v>188</v>
      </c>
      <c r="B38" s="185">
        <v>5428</v>
      </c>
    </row>
    <row r="39" spans="1:3" ht="14.25">
      <c r="A39" s="181" t="s">
        <v>189</v>
      </c>
      <c r="B39" s="185">
        <v>315</v>
      </c>
      <c r="C39" s="183"/>
    </row>
    <row r="40" spans="1:3" ht="14.25">
      <c r="A40" s="181" t="s">
        <v>190</v>
      </c>
      <c r="B40" s="185">
        <v>26931</v>
      </c>
      <c r="C40" s="183"/>
    </row>
    <row r="41" spans="1:3" ht="14.25">
      <c r="A41" s="181" t="s">
        <v>191</v>
      </c>
      <c r="B41" s="185">
        <v>13426</v>
      </c>
      <c r="C41" s="183"/>
    </row>
    <row r="42" spans="1:3" ht="14.25">
      <c r="A42" s="181" t="s">
        <v>192</v>
      </c>
      <c r="B42" s="185">
        <v>168</v>
      </c>
      <c r="C42" s="183"/>
    </row>
    <row r="43" spans="1:3" ht="14.25">
      <c r="A43" s="181" t="s">
        <v>193</v>
      </c>
      <c r="B43" s="185">
        <v>142</v>
      </c>
      <c r="C43" s="183"/>
    </row>
    <row r="44" spans="1:3" ht="14.25">
      <c r="A44" s="181" t="s">
        <v>194</v>
      </c>
      <c r="B44" s="185">
        <v>427</v>
      </c>
      <c r="C44" s="183"/>
    </row>
    <row r="45" spans="1:3" ht="14.25">
      <c r="A45" s="181" t="s">
        <v>195</v>
      </c>
      <c r="B45" s="185">
        <v>1774</v>
      </c>
      <c r="C45" s="183"/>
    </row>
    <row r="46" spans="1:3" ht="14.25">
      <c r="A46" s="181" t="s">
        <v>196</v>
      </c>
      <c r="B46" s="185">
        <v>12889</v>
      </c>
      <c r="C46" s="183"/>
    </row>
    <row r="47" spans="1:3" ht="14.25">
      <c r="A47" s="181" t="s">
        <v>197</v>
      </c>
      <c r="B47" s="185">
        <v>585</v>
      </c>
      <c r="C47" s="183"/>
    </row>
    <row r="48" spans="1:3" ht="14.25">
      <c r="A48" s="182" t="s">
        <v>198</v>
      </c>
      <c r="B48" s="185">
        <v>1186</v>
      </c>
      <c r="C48" s="183"/>
    </row>
    <row r="49" ht="14.25">
      <c r="B49" s="184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26" useFirstPageNumber="1"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SheetLayoutView="100" zoomScalePageLayoutView="0" workbookViewId="0" topLeftCell="A1">
      <selection activeCell="C8" sqref="C8"/>
    </sheetView>
  </sheetViews>
  <sheetFormatPr defaultColWidth="48.375" defaultRowHeight="13.5"/>
  <cols>
    <col min="1" max="16384" width="48.375" style="2" customWidth="1"/>
  </cols>
  <sheetData>
    <row r="1" spans="1:2" ht="34.5" customHeight="1">
      <c r="A1" s="8" t="s">
        <v>116</v>
      </c>
      <c r="B1" s="1"/>
    </row>
    <row r="2" spans="1:2" ht="52.5" customHeight="1">
      <c r="A2" s="259" t="s">
        <v>369</v>
      </c>
      <c r="B2" s="259"/>
    </row>
    <row r="3" spans="1:2" ht="30.75" customHeight="1">
      <c r="A3" s="9"/>
      <c r="B3" s="10" t="s">
        <v>364</v>
      </c>
    </row>
    <row r="4" spans="1:2" ht="105" customHeight="1">
      <c r="A4" s="222" t="s">
        <v>117</v>
      </c>
      <c r="B4" s="222" t="s">
        <v>118</v>
      </c>
    </row>
    <row r="5" spans="1:2" ht="105" customHeight="1">
      <c r="A5" s="223" t="s">
        <v>365</v>
      </c>
      <c r="B5" s="224">
        <v>468982</v>
      </c>
    </row>
    <row r="6" spans="1:2" ht="105" customHeight="1">
      <c r="A6" s="223" t="s">
        <v>366</v>
      </c>
      <c r="B6" s="224">
        <v>82171</v>
      </c>
    </row>
    <row r="7" spans="1:2" ht="105" customHeight="1">
      <c r="A7" s="223" t="s">
        <v>367</v>
      </c>
      <c r="B7" s="224">
        <v>-26181</v>
      </c>
    </row>
    <row r="8" spans="1:2" ht="105" customHeight="1">
      <c r="A8" s="11" t="s">
        <v>119</v>
      </c>
      <c r="B8" s="225">
        <v>3470</v>
      </c>
    </row>
    <row r="9" spans="1:2" ht="105" customHeight="1">
      <c r="A9" s="223" t="s">
        <v>368</v>
      </c>
      <c r="B9" s="225">
        <v>495163</v>
      </c>
    </row>
    <row r="10" spans="1:2" ht="14.25">
      <c r="A10" s="13" t="s">
        <v>120</v>
      </c>
      <c r="B10" s="14"/>
    </row>
    <row r="11" spans="1:2" ht="14.25">
      <c r="A11" s="15"/>
      <c r="B11" s="14"/>
    </row>
    <row r="12" spans="1:2" ht="14.25">
      <c r="A12" s="16"/>
      <c r="B12" s="14"/>
    </row>
    <row r="13" spans="1:2" ht="13.5">
      <c r="A13" s="1"/>
      <c r="B13" s="1"/>
    </row>
    <row r="14" spans="1:2" ht="13.5">
      <c r="A14" s="1"/>
      <c r="B14" s="1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85" zoomScaleNormal="85" zoomScaleSheetLayoutView="100" zoomScalePageLayoutView="0" workbookViewId="0" topLeftCell="A1">
      <selection activeCell="A30" sqref="A30"/>
    </sheetView>
  </sheetViews>
  <sheetFormatPr defaultColWidth="43.875" defaultRowHeight="13.5"/>
  <cols>
    <col min="1" max="1" width="54.625" style="56" customWidth="1"/>
    <col min="2" max="2" width="25.875" style="56" customWidth="1"/>
    <col min="3" max="3" width="18.50390625" style="56" customWidth="1"/>
    <col min="4" max="4" width="17.50390625" style="56" customWidth="1"/>
    <col min="5" max="5" width="18.625" style="56" customWidth="1"/>
    <col min="6" max="6" width="15.875" style="56" customWidth="1"/>
    <col min="7" max="16384" width="43.875" style="56" customWidth="1"/>
  </cols>
  <sheetData>
    <row r="1" spans="1:2" s="3" customFormat="1" ht="18.75">
      <c r="A1" s="57" t="s">
        <v>121</v>
      </c>
      <c r="B1" s="4"/>
    </row>
    <row r="2" spans="1:6" ht="25.5">
      <c r="A2" s="260" t="s">
        <v>392</v>
      </c>
      <c r="B2" s="261"/>
      <c r="C2" s="261"/>
      <c r="D2" s="261"/>
      <c r="E2" s="261"/>
      <c r="F2" s="261"/>
    </row>
    <row r="3" spans="2:6" s="54" customFormat="1" ht="14.25">
      <c r="B3" s="58"/>
      <c r="F3" s="58" t="s">
        <v>0</v>
      </c>
    </row>
    <row r="4" spans="1:6" s="54" customFormat="1" ht="20.25" customHeight="1">
      <c r="A4" s="59" t="s">
        <v>122</v>
      </c>
      <c r="B4" s="5" t="s">
        <v>2</v>
      </c>
      <c r="C4" s="5" t="s">
        <v>3</v>
      </c>
      <c r="D4" s="5" t="s">
        <v>4</v>
      </c>
      <c r="E4" s="7" t="s">
        <v>5</v>
      </c>
      <c r="F4" s="7" t="s">
        <v>123</v>
      </c>
    </row>
    <row r="5" spans="1:6" s="54" customFormat="1" ht="14.25">
      <c r="A5" s="181" t="s">
        <v>124</v>
      </c>
      <c r="B5" s="60"/>
      <c r="C5" s="63"/>
      <c r="D5" s="196"/>
      <c r="E5" s="63"/>
      <c r="F5" s="63"/>
    </row>
    <row r="6" spans="1:6" s="54" customFormat="1" ht="14.25">
      <c r="A6" s="181" t="s">
        <v>316</v>
      </c>
      <c r="B6" s="62"/>
      <c r="C6" s="63"/>
      <c r="D6" s="196"/>
      <c r="E6" s="63"/>
      <c r="F6" s="63"/>
    </row>
    <row r="7" spans="1:6" s="54" customFormat="1" ht="14.25">
      <c r="A7" s="181" t="s">
        <v>317</v>
      </c>
      <c r="B7" s="62"/>
      <c r="C7" s="63"/>
      <c r="D7" s="196"/>
      <c r="E7" s="63"/>
      <c r="F7" s="63"/>
    </row>
    <row r="8" spans="1:6" s="55" customFormat="1" ht="14.25">
      <c r="A8" s="181" t="s">
        <v>318</v>
      </c>
      <c r="B8" s="62"/>
      <c r="C8" s="63"/>
      <c r="D8" s="196"/>
      <c r="E8" s="63"/>
      <c r="F8" s="63"/>
    </row>
    <row r="9" spans="1:6" s="54" customFormat="1" ht="14.25">
      <c r="A9" s="181" t="s">
        <v>319</v>
      </c>
      <c r="B9" s="62"/>
      <c r="C9" s="63"/>
      <c r="D9" s="196"/>
      <c r="E9" s="63"/>
      <c r="F9" s="63"/>
    </row>
    <row r="10" spans="1:6" s="54" customFormat="1" ht="14.25">
      <c r="A10" s="181" t="s">
        <v>320</v>
      </c>
      <c r="B10" s="62"/>
      <c r="C10" s="63"/>
      <c r="D10" s="196"/>
      <c r="E10" s="63"/>
      <c r="F10" s="63"/>
    </row>
    <row r="11" spans="1:6" s="54" customFormat="1" ht="14.25">
      <c r="A11" s="181" t="s">
        <v>321</v>
      </c>
      <c r="B11" s="62"/>
      <c r="C11" s="63"/>
      <c r="D11" s="196"/>
      <c r="E11" s="63"/>
      <c r="F11" s="63"/>
    </row>
    <row r="12" spans="1:6" s="54" customFormat="1" ht="14.25">
      <c r="A12" s="181" t="s">
        <v>322</v>
      </c>
      <c r="B12" s="62"/>
      <c r="C12" s="63"/>
      <c r="D12" s="196"/>
      <c r="E12" s="63"/>
      <c r="F12" s="63"/>
    </row>
    <row r="13" spans="1:6" s="54" customFormat="1" ht="14.25">
      <c r="A13" s="181" t="s">
        <v>323</v>
      </c>
      <c r="B13" s="62"/>
      <c r="C13" s="63"/>
      <c r="D13" s="196"/>
      <c r="E13" s="63"/>
      <c r="F13" s="63"/>
    </row>
    <row r="14" spans="1:6" s="54" customFormat="1" ht="14.25">
      <c r="A14" s="181" t="s">
        <v>324</v>
      </c>
      <c r="B14" s="62"/>
      <c r="C14" s="63"/>
      <c r="D14" s="196"/>
      <c r="E14" s="63"/>
      <c r="F14" s="63"/>
    </row>
    <row r="15" spans="1:6" s="54" customFormat="1" ht="14.25">
      <c r="A15" s="181" t="s">
        <v>325</v>
      </c>
      <c r="B15" s="62"/>
      <c r="C15" s="63"/>
      <c r="D15" s="196"/>
      <c r="E15" s="63"/>
      <c r="F15" s="63"/>
    </row>
    <row r="16" spans="1:6" s="54" customFormat="1" ht="14.25">
      <c r="A16" s="181" t="s">
        <v>326</v>
      </c>
      <c r="B16" s="62"/>
      <c r="C16" s="63"/>
      <c r="D16" s="196"/>
      <c r="E16" s="63"/>
      <c r="F16" s="63"/>
    </row>
    <row r="17" spans="1:6" s="54" customFormat="1" ht="14.25">
      <c r="A17" s="181" t="s">
        <v>327</v>
      </c>
      <c r="B17" s="62"/>
      <c r="C17" s="63"/>
      <c r="D17" s="196"/>
      <c r="E17" s="63"/>
      <c r="F17" s="63"/>
    </row>
    <row r="18" spans="1:6" s="54" customFormat="1" ht="14.25">
      <c r="A18" s="181" t="s">
        <v>328</v>
      </c>
      <c r="B18" s="62"/>
      <c r="C18" s="63"/>
      <c r="D18" s="196"/>
      <c r="E18" s="63"/>
      <c r="F18" s="63"/>
    </row>
    <row r="19" spans="1:6" s="54" customFormat="1" ht="14.25">
      <c r="A19" s="181" t="s">
        <v>329</v>
      </c>
      <c r="B19" s="62"/>
      <c r="C19" s="63"/>
      <c r="D19" s="196"/>
      <c r="E19" s="63"/>
      <c r="F19" s="63"/>
    </row>
    <row r="20" spans="1:6" s="54" customFormat="1" ht="14.25">
      <c r="A20" s="181" t="s">
        <v>330</v>
      </c>
      <c r="B20" s="62"/>
      <c r="C20" s="63"/>
      <c r="D20" s="196"/>
      <c r="E20" s="63"/>
      <c r="F20" s="63"/>
    </row>
    <row r="21" spans="1:6" s="54" customFormat="1" ht="14.25">
      <c r="A21" s="181" t="s">
        <v>331</v>
      </c>
      <c r="B21" s="62"/>
      <c r="C21" s="63"/>
      <c r="D21" s="196"/>
      <c r="E21" s="63"/>
      <c r="F21" s="63"/>
    </row>
    <row r="22" spans="1:6" s="54" customFormat="1" ht="14.25">
      <c r="A22" s="181" t="s">
        <v>332</v>
      </c>
      <c r="B22" s="64"/>
      <c r="C22" s="63"/>
      <c r="D22" s="196"/>
      <c r="E22" s="63"/>
      <c r="F22" s="63"/>
    </row>
    <row r="23" spans="1:6" ht="14.25">
      <c r="A23" s="181" t="s">
        <v>333</v>
      </c>
      <c r="B23" s="199"/>
      <c r="C23" s="199"/>
      <c r="D23" s="196"/>
      <c r="E23" s="199"/>
      <c r="F23" s="199"/>
    </row>
    <row r="24" spans="1:6" ht="14.25">
      <c r="A24" s="181" t="s">
        <v>334</v>
      </c>
      <c r="B24" s="199">
        <v>500</v>
      </c>
      <c r="C24" s="199">
        <v>500</v>
      </c>
      <c r="D24" s="197"/>
      <c r="E24" s="199"/>
      <c r="F24" s="199"/>
    </row>
    <row r="25" spans="1:6" ht="14.25">
      <c r="A25" s="181" t="s">
        <v>335</v>
      </c>
      <c r="B25" s="199">
        <v>30</v>
      </c>
      <c r="C25" s="199">
        <v>30</v>
      </c>
      <c r="D25" s="197"/>
      <c r="E25" s="199"/>
      <c r="F25" s="199"/>
    </row>
    <row r="26" spans="1:6" ht="14.25">
      <c r="A26" s="181" t="s">
        <v>336</v>
      </c>
      <c r="B26" s="199">
        <v>9470</v>
      </c>
      <c r="C26" s="199">
        <v>9470</v>
      </c>
      <c r="D26" s="197"/>
      <c r="E26" s="199"/>
      <c r="F26" s="199"/>
    </row>
    <row r="27" spans="1:6" ht="14.25">
      <c r="A27" s="181" t="s">
        <v>337</v>
      </c>
      <c r="B27" s="199"/>
      <c r="C27" s="199"/>
      <c r="D27" s="196"/>
      <c r="E27" s="199"/>
      <c r="F27" s="199"/>
    </row>
    <row r="28" spans="1:6" ht="14.25">
      <c r="A28" s="181" t="s">
        <v>338</v>
      </c>
      <c r="B28" s="199"/>
      <c r="C28" s="199"/>
      <c r="D28" s="196"/>
      <c r="E28" s="199"/>
      <c r="F28" s="199"/>
    </row>
    <row r="29" spans="1:6" ht="14.25">
      <c r="A29" s="181" t="s">
        <v>339</v>
      </c>
      <c r="B29" s="199"/>
      <c r="C29" s="199"/>
      <c r="D29" s="196"/>
      <c r="E29" s="199"/>
      <c r="F29" s="199"/>
    </row>
    <row r="30" spans="1:6" ht="14.25">
      <c r="A30" s="181" t="s">
        <v>340</v>
      </c>
      <c r="B30" s="199">
        <v>300</v>
      </c>
      <c r="C30" s="199">
        <v>300</v>
      </c>
      <c r="D30" s="196"/>
      <c r="E30" s="199"/>
      <c r="F30" s="199"/>
    </row>
    <row r="31" spans="1:6" ht="14.25">
      <c r="A31" s="181" t="s">
        <v>341</v>
      </c>
      <c r="B31" s="199"/>
      <c r="C31" s="199"/>
      <c r="D31" s="196"/>
      <c r="E31" s="199"/>
      <c r="F31" s="199"/>
    </row>
    <row r="32" spans="1:6" ht="14.25">
      <c r="A32" s="181" t="s">
        <v>342</v>
      </c>
      <c r="B32" s="199"/>
      <c r="C32" s="199"/>
      <c r="D32" s="198"/>
      <c r="E32" s="199"/>
      <c r="F32" s="199"/>
    </row>
    <row r="33" spans="1:6" ht="14.25">
      <c r="A33" s="181" t="s">
        <v>343</v>
      </c>
      <c r="B33" s="199"/>
      <c r="C33" s="199"/>
      <c r="D33" s="198"/>
      <c r="E33" s="199"/>
      <c r="F33" s="199"/>
    </row>
    <row r="34" spans="1:6" ht="14.25">
      <c r="A34" s="181" t="s">
        <v>344</v>
      </c>
      <c r="B34" s="199"/>
      <c r="C34" s="199"/>
      <c r="D34" s="198"/>
      <c r="E34" s="199"/>
      <c r="F34" s="199"/>
    </row>
    <row r="35" spans="1:6" ht="14.25">
      <c r="A35" s="181" t="s">
        <v>345</v>
      </c>
      <c r="B35" s="199"/>
      <c r="C35" s="199"/>
      <c r="D35" s="198"/>
      <c r="E35" s="199"/>
      <c r="F35" s="199"/>
    </row>
    <row r="36" spans="1:6" ht="14.25">
      <c r="A36" s="181" t="s">
        <v>346</v>
      </c>
      <c r="B36" s="199"/>
      <c r="C36" s="199"/>
      <c r="D36" s="198"/>
      <c r="E36" s="199"/>
      <c r="F36" s="199"/>
    </row>
    <row r="37" spans="1:6" ht="14.25">
      <c r="A37" s="214" t="s">
        <v>347</v>
      </c>
      <c r="B37" s="215"/>
      <c r="C37" s="215"/>
      <c r="D37" s="216"/>
      <c r="E37" s="215"/>
      <c r="F37" s="215"/>
    </row>
    <row r="38" spans="1:4" s="203" customFormat="1" ht="14.25">
      <c r="A38" s="203" t="s">
        <v>361</v>
      </c>
      <c r="B38" s="203">
        <f>SUM(B5:B37)</f>
        <v>10300</v>
      </c>
      <c r="C38" s="203">
        <f>SUM(C5:C37)</f>
        <v>10300</v>
      </c>
      <c r="D38" s="203">
        <f>SUM(D5:D37)</f>
        <v>0</v>
      </c>
    </row>
  </sheetData>
  <sheetProtection/>
  <mergeCells count="1">
    <mergeCell ref="A2:F2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2018-08-03T09:33:11Z</cp:lastPrinted>
  <dcterms:created xsi:type="dcterms:W3CDTF">2006-09-13T11:21:00Z</dcterms:created>
  <dcterms:modified xsi:type="dcterms:W3CDTF">2018-08-09T04:32:21Z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