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485" activeTab="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<sst xmlns="http://schemas.openxmlformats.org/spreadsheetml/2006/main" count="587" uniqueCount="214">
  <si>
    <t>万源市玉带乡人民政府</t>
  </si>
  <si>
    <t>2019年部门预算</t>
  </si>
  <si>
    <t>报送日期： 2019 年 3 月 18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</si>
  <si>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</si>
  <si>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</si>
  <si>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</si>
  <si>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</si>
  <si>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</si>
  <si>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</si>
  <si>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</si>
  <si>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</si>
  <si>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</si>
  <si>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</si>
  <si>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</si>
  <si>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二、节能环保支出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</si>
  <si>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</si>
  <si>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</si>
  <si>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</si>
  <si>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</si>
  <si>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</si>
  <si>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五、农林水支出</t>
  </si>
  <si>
    <t>六、其他收入</t>
  </si>
  <si>
    <t>六、住房保障支出</t>
  </si>
  <si>
    <t>七、交通运输支出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</si>
  <si>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</si>
  <si>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</si>
  <si>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</si>
  <si>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</si>
  <si>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</si>
  <si>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</si>
  <si>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</si>
  <si>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</si>
  <si>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</si>
  <si>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</si>
  <si>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</si>
  <si>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</si>
  <si>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</si>
  <si>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</si>
  <si>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</si>
  <si>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</si>
  <si>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</si>
  <si>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</si>
  <si>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</si>
  <si>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</si>
  <si>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</si>
  <si>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</si>
  <si>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</si>
  <si>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</si>
  <si>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</si>
  <si>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</si>
  <si>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</si>
  <si>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</si>
  <si>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</si>
  <si>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</si>
  <si>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</si>
  <si>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</si>
  <si>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</si>
  <si>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</si>
  <si>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</si>
  <si>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</si>
  <si>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</si>
  <si>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</si>
  <si>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</si>
  <si>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919923</t>
  </si>
  <si>
    <t>一般公共服务支出-人大事务-行政运行</t>
  </si>
  <si>
    <t>03</t>
  </si>
  <si>
    <t>一般公共服务支出-政府办公厅（室）及相关机构事务-行政运行</t>
  </si>
  <si>
    <t>02</t>
  </si>
  <si>
    <t>一般公共服务支出-政府办公厅（室）及相关机构事务-一般行政管理事务</t>
  </si>
  <si>
    <t>11</t>
  </si>
  <si>
    <t>一般公共服务支出-纪检监察事务-行政运行</t>
  </si>
  <si>
    <t>31</t>
  </si>
  <si>
    <t>一般公共服务支出-党委办公厅(室)及相关机构事务-行政运行</t>
  </si>
  <si>
    <t>99</t>
  </si>
  <si>
    <t>一般公共服务支出-其他一般公共服务支出-其他一般公共服务支出</t>
  </si>
  <si>
    <t>208</t>
  </si>
  <si>
    <t>08</t>
  </si>
  <si>
    <t>社会保障和就业支出-抚恤-死亡抚恤</t>
  </si>
  <si>
    <t>05</t>
  </si>
  <si>
    <t>社会保障和就业支出-抚恤-义务兵优待</t>
  </si>
  <si>
    <t>21</t>
  </si>
  <si>
    <t>社会保障和就业支出-特困人员救助供养-农村特困人员救助供养支出</t>
  </si>
  <si>
    <t>210</t>
  </si>
  <si>
    <t>卫生健康支出-行政事业单位医疗-行政单位医疗</t>
  </si>
  <si>
    <t>卫生健康支出-行政事业单位医疗-事业单位医疗</t>
  </si>
  <si>
    <t>卫生健康支出-行政事业单位医疗-其他卫生健康支出</t>
  </si>
  <si>
    <t>211</t>
  </si>
  <si>
    <t>节能环保支出-污染防治-水体</t>
  </si>
  <si>
    <t>213</t>
  </si>
  <si>
    <t>农林水支出-扶贫-其他扶贫支出</t>
  </si>
  <si>
    <t>07</t>
  </si>
  <si>
    <t>农林水支出-农村综合改革-对村民委员会和村党支部的补助</t>
  </si>
  <si>
    <t>214</t>
  </si>
  <si>
    <t>12</t>
  </si>
  <si>
    <t>交通运输支出-公路水路运输-公路运输管理</t>
  </si>
  <si>
    <t>221</t>
  </si>
  <si>
    <t>住房保障支出-住房改革支出-住房公积金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</si>
  <si>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</si>
  <si>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</si>
  <si>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</si>
  <si>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</si>
  <si>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</si>
  <si>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</si>
  <si>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</si>
  <si>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</si>
  <si>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</si>
  <si>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</si>
  <si>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</si>
  <si>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</si>
  <si>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</si>
  <si>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</si>
  <si>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</si>
  <si>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</si>
  <si>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</si>
  <si>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</si>
  <si>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</si>
  <si>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</si>
  <si>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节能环保支出</t>
  </si>
  <si>
    <t xml:space="preserve">  国有资本经营预算拨款收入</t>
  </si>
  <si>
    <t>社会保障和就业支出</t>
  </si>
  <si>
    <t>二、上年结转</t>
  </si>
  <si>
    <t>卫生健康支出</t>
  </si>
  <si>
    <t>农林水支出</t>
  </si>
  <si>
    <t>住房保障支出</t>
  </si>
  <si>
    <t>交通运输支出</t>
  </si>
  <si>
    <t xml:space="preserve">  上年财政拨款资金结转</t>
  </si>
  <si>
    <t xml:space="preserve">  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</si>
  <si>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</si>
  <si>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</si>
  <si>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</si>
  <si>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</si>
  <si>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</si>
  <si>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</si>
  <si>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</si>
  <si>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</si>
  <si>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</si>
  <si>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</si>
  <si>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</si>
  <si>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</si>
  <si>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</si>
  <si>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</si>
  <si>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</si>
  <si>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</si>
  <si>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</si>
  <si>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</si>
  <si>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社会保障缴费</t>
  </si>
  <si>
    <t>其他社会保障缴费</t>
  </si>
  <si>
    <t>办公费</t>
  </si>
  <si>
    <t>印刷费</t>
  </si>
  <si>
    <t>手续费</t>
  </si>
  <si>
    <t>水费</t>
  </si>
  <si>
    <t>电费</t>
  </si>
  <si>
    <t>邮电费</t>
  </si>
  <si>
    <t>差旅费</t>
  </si>
  <si>
    <t>维修维护费</t>
  </si>
  <si>
    <t>会议费</t>
  </si>
  <si>
    <t>培训费</t>
  </si>
  <si>
    <t>公务接待</t>
  </si>
  <si>
    <t>劳务费</t>
  </si>
  <si>
    <t>工会经费</t>
  </si>
  <si>
    <t>生活补助</t>
  </si>
  <si>
    <t>住房公积金</t>
  </si>
  <si>
    <t>医疗费</t>
  </si>
  <si>
    <t>抚恤金</t>
  </si>
  <si>
    <t>救济费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</si>
  <si>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</si>
  <si>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</si>
  <si>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</si>
  <si>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</si>
  <si>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</si>
  <si>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</si>
  <si>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</si>
  <si>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</si>
  <si>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</si>
  <si>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</si>
  <si>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</si>
  <si>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</si>
  <si>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</si>
  <si>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</si>
  <si>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919919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</si>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</sst>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7" fillId="0" borderId="4" applyNumberFormat="0" applyFill="0" applyAlignment="0" applyProtection="0"/>
    <xf numFmtId="0" fontId="24" fillId="8" borderId="0" applyNumberFormat="0" applyBorder="0" applyAlignment="0" applyProtection="0"/>
    <xf numFmtId="0" fontId="26" fillId="0" borderId="5" applyNumberFormat="0" applyFill="0" applyAlignment="0" applyProtection="0"/>
    <xf numFmtId="0" fontId="24" fillId="9" borderId="0" applyNumberFormat="0" applyBorder="0" applyAlignment="0" applyProtection="0"/>
    <xf numFmtId="0" fontId="38" fillId="10" borderId="6" applyNumberFormat="0" applyAlignment="0" applyProtection="0"/>
    <xf numFmtId="0" fontId="32" fillId="10" borderId="1" applyNumberFormat="0" applyAlignment="0" applyProtection="0"/>
    <xf numFmtId="0" fontId="25" fillId="11" borderId="7" applyNumberFormat="0" applyAlignment="0" applyProtection="0"/>
    <xf numFmtId="0" fontId="29" fillId="3" borderId="0" applyNumberFormat="0" applyBorder="0" applyAlignment="0" applyProtection="0"/>
    <xf numFmtId="0" fontId="24" fillId="12" borderId="0" applyNumberFormat="0" applyBorder="0" applyAlignment="0" applyProtection="0"/>
    <xf numFmtId="0" fontId="41" fillId="0" borderId="8" applyNumberFormat="0" applyFill="0" applyAlignment="0" applyProtection="0"/>
    <xf numFmtId="0" fontId="34" fillId="0" borderId="9" applyNumberFormat="0" applyFill="0" applyAlignment="0" applyProtection="0"/>
    <xf numFmtId="0" fontId="36" fillId="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4" fillId="20" borderId="0" applyNumberFormat="0" applyBorder="0" applyAlignment="0" applyProtection="0"/>
    <xf numFmtId="0" fontId="29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177" fontId="2" fillId="0" borderId="24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6" fontId="2" fillId="0" borderId="0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Fill="1" applyAlignment="1">
      <alignment/>
    </xf>
    <xf numFmtId="177" fontId="1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177" fontId="15" fillId="24" borderId="0" xfId="0" applyNumberFormat="1" applyFont="1" applyFill="1" applyAlignment="1">
      <alignment/>
    </xf>
    <xf numFmtId="0" fontId="15" fillId="0" borderId="14" xfId="0" applyNumberFormat="1" applyFont="1" applyFill="1" applyBorder="1" applyAlignment="1">
      <alignment horizontal="center" vertical="center"/>
    </xf>
    <xf numFmtId="177" fontId="15" fillId="0" borderId="14" xfId="0" applyNumberFormat="1" applyFont="1" applyFill="1" applyBorder="1" applyAlignment="1" applyProtection="1">
      <alignment horizontal="center" vertical="center" wrapText="1"/>
      <protection/>
    </xf>
    <xf numFmtId="177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24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 applyProtection="1">
      <alignment vertical="center" wrapText="1"/>
      <protection/>
    </xf>
    <xf numFmtId="177" fontId="15" fillId="0" borderId="24" xfId="0" applyNumberFormat="1" applyFont="1" applyFill="1" applyBorder="1" applyAlignment="1" applyProtection="1">
      <alignment vertical="center" wrapText="1"/>
      <protection/>
    </xf>
    <xf numFmtId="177" fontId="15" fillId="0" borderId="14" xfId="0" applyNumberFormat="1" applyFont="1" applyFill="1" applyBorder="1" applyAlignment="1" applyProtection="1">
      <alignment vertical="center" wrapText="1"/>
      <protection/>
    </xf>
    <xf numFmtId="49" fontId="15" fillId="0" borderId="24" xfId="0" applyNumberFormat="1" applyFont="1" applyFill="1" applyBorder="1" applyAlignment="1" applyProtection="1">
      <alignment vertical="center" wrapText="1"/>
      <protection/>
    </xf>
    <xf numFmtId="177" fontId="15" fillId="0" borderId="14" xfId="0" applyNumberFormat="1" applyFont="1" applyFill="1" applyBorder="1" applyAlignment="1">
      <alignment/>
    </xf>
    <xf numFmtId="177" fontId="15" fillId="0" borderId="15" xfId="0" applyNumberFormat="1" applyFont="1" applyFill="1" applyBorder="1" applyAlignment="1" applyProtection="1">
      <alignment vertical="center" wrapText="1"/>
      <protection/>
    </xf>
    <xf numFmtId="1" fontId="15" fillId="0" borderId="14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77" fontId="15" fillId="0" borderId="0" xfId="0" applyNumberFormat="1" applyFont="1" applyFill="1" applyAlignment="1">
      <alignment/>
    </xf>
    <xf numFmtId="177" fontId="16" fillId="24" borderId="0" xfId="0" applyNumberFormat="1" applyFont="1" applyFill="1" applyAlignment="1">
      <alignment/>
    </xf>
    <xf numFmtId="177" fontId="16" fillId="24" borderId="18" xfId="0" applyNumberFormat="1" applyFont="1" applyFill="1" applyBorder="1" applyAlignment="1">
      <alignment horizontal="center" vertical="center" wrapText="1"/>
    </xf>
    <xf numFmtId="177" fontId="15" fillId="0" borderId="26" xfId="0" applyNumberFormat="1" applyFont="1" applyFill="1" applyBorder="1" applyAlignment="1" applyProtection="1">
      <alignment horizontal="center" vertical="center" wrapText="1"/>
      <protection/>
    </xf>
    <xf numFmtId="177" fontId="15" fillId="0" borderId="16" xfId="0" applyNumberFormat="1" applyFont="1" applyFill="1" applyBorder="1" applyAlignment="1" applyProtection="1">
      <alignment horizontal="center" vertical="center" wrapText="1"/>
      <protection/>
    </xf>
    <xf numFmtId="177" fontId="15" fillId="0" borderId="27" xfId="0" applyNumberFormat="1" applyFont="1" applyFill="1" applyBorder="1" applyAlignment="1" applyProtection="1">
      <alignment horizontal="center" vertical="center" wrapText="1"/>
      <protection/>
    </xf>
    <xf numFmtId="177" fontId="15" fillId="0" borderId="23" xfId="0" applyNumberFormat="1" applyFont="1" applyFill="1" applyBorder="1" applyAlignment="1" applyProtection="1">
      <alignment horizontal="center" vertical="center" wrapText="1"/>
      <protection/>
    </xf>
    <xf numFmtId="177" fontId="15" fillId="0" borderId="28" xfId="0" applyNumberFormat="1" applyFont="1" applyFill="1" applyBorder="1" applyAlignment="1" applyProtection="1">
      <alignment horizontal="center" vertical="center" wrapText="1"/>
      <protection/>
    </xf>
    <xf numFmtId="177" fontId="15" fillId="0" borderId="26" xfId="0" applyNumberFormat="1" applyFont="1" applyFill="1" applyBorder="1" applyAlignment="1" applyProtection="1">
      <alignment vertical="center" wrapText="1"/>
      <protection/>
    </xf>
    <xf numFmtId="177" fontId="16" fillId="24" borderId="14" xfId="0" applyNumberFormat="1" applyFont="1" applyFill="1" applyBorder="1" applyAlignment="1">
      <alignment horizontal="center" vertical="center" wrapText="1"/>
    </xf>
    <xf numFmtId="0" fontId="16" fillId="24" borderId="0" xfId="0" applyNumberFormat="1" applyFont="1" applyFill="1" applyAlignment="1">
      <alignment/>
    </xf>
    <xf numFmtId="0" fontId="16" fillId="24" borderId="14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176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4" fillId="2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24" borderId="0" xfId="0" applyNumberFormat="1" applyFont="1" applyFill="1" applyAlignment="1">
      <alignment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7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80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4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>
        <v>3.637978807091713E-12</v>
      </c>
    </row>
    <row r="6" ht="22.5">
      <c r="A6" s="185"/>
    </row>
    <row r="7" ht="57" customHeight="1">
      <c r="A7" s="185"/>
    </row>
    <row r="8" ht="78" customHeight="1"/>
    <row r="9" ht="82.5" customHeight="1">
      <c r="A9" s="186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202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203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204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205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206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104</v>
      </c>
      <c r="F6" s="19" t="s">
        <v>38</v>
      </c>
      <c r="G6" s="19" t="s">
        <v>100</v>
      </c>
      <c r="H6" s="13" t="s">
        <v>101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207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208</v>
      </c>
      <c r="I2" s="66"/>
    </row>
    <row r="3" spans="1:9" ht="25.5" customHeight="1">
      <c r="A3" s="6" t="s">
        <v>209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205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194</v>
      </c>
      <c r="B5" s="18" t="s">
        <v>195</v>
      </c>
      <c r="C5" s="13" t="s">
        <v>196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197</v>
      </c>
      <c r="E6" s="48" t="s">
        <v>198</v>
      </c>
      <c r="F6" s="49"/>
      <c r="G6" s="49"/>
      <c r="H6" s="50" t="s">
        <v>199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200</v>
      </c>
      <c r="G7" s="54" t="s">
        <v>201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210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212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205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213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104</v>
      </c>
      <c r="F6" s="19" t="s">
        <v>38</v>
      </c>
      <c r="G6" s="19" t="s">
        <v>100</v>
      </c>
      <c r="H6" s="13" t="s">
        <v>101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C11" sqref="C1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8" t="s">
        <v>3</v>
      </c>
    </row>
    <row r="2" spans="1:31" ht="20.25" customHeight="1">
      <c r="A2" s="133"/>
      <c r="B2" s="133"/>
      <c r="C2" s="133"/>
      <c r="D2" s="44" t="s">
        <v>4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20.25" customHeight="1">
      <c r="A3" s="6" t="s">
        <v>5</v>
      </c>
      <c r="B3" s="6"/>
      <c r="C3" s="6"/>
      <c r="D3" s="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1" ht="20.25" customHeight="1">
      <c r="A4" s="134"/>
      <c r="B4" s="134"/>
      <c r="C4" s="42"/>
      <c r="D4" s="9" t="s">
        <v>6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</row>
    <row r="5" spans="1:31" ht="25.5" customHeight="1">
      <c r="A5" s="135" t="s">
        <v>7</v>
      </c>
      <c r="B5" s="135"/>
      <c r="C5" s="135" t="s">
        <v>8</v>
      </c>
      <c r="D5" s="135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</row>
    <row r="6" spans="1:31" ht="25.5" customHeight="1">
      <c r="A6" s="150" t="s">
        <v>9</v>
      </c>
      <c r="B6" s="150" t="s">
        <v>10</v>
      </c>
      <c r="C6" s="150" t="s">
        <v>9</v>
      </c>
      <c r="D6" s="179" t="s">
        <v>10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</row>
    <row r="7" spans="1:31" ht="25.5" customHeight="1">
      <c r="A7" s="143" t="s">
        <v>11</v>
      </c>
      <c r="B7" s="142">
        <v>488.06</v>
      </c>
      <c r="C7" s="143" t="s">
        <v>12</v>
      </c>
      <c r="D7" s="142">
        <v>212.83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</row>
    <row r="8" spans="1:31" ht="25.5" customHeight="1">
      <c r="A8" s="143" t="s">
        <v>13</v>
      </c>
      <c r="B8" s="142"/>
      <c r="C8" s="143" t="s">
        <v>14</v>
      </c>
      <c r="D8" s="142">
        <v>4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</row>
    <row r="9" spans="1:31" ht="25.5" customHeight="1">
      <c r="A9" s="143" t="s">
        <v>15</v>
      </c>
      <c r="B9" s="142"/>
      <c r="C9" s="143" t="s">
        <v>16</v>
      </c>
      <c r="D9" s="142">
        <v>19.59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</row>
    <row r="10" spans="1:31" ht="25.5" customHeight="1">
      <c r="A10" s="143" t="s">
        <v>17</v>
      </c>
      <c r="B10" s="142"/>
      <c r="C10" s="143" t="s">
        <v>18</v>
      </c>
      <c r="D10" s="142">
        <v>53.15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31" ht="25.5" customHeight="1">
      <c r="A11" s="143" t="s">
        <v>19</v>
      </c>
      <c r="B11" s="142"/>
      <c r="C11" s="143" t="s">
        <v>20</v>
      </c>
      <c r="D11" s="142">
        <v>179.14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</row>
    <row r="12" spans="1:31" ht="25.5" customHeight="1">
      <c r="A12" s="143" t="s">
        <v>21</v>
      </c>
      <c r="B12" s="142"/>
      <c r="C12" s="143" t="s">
        <v>22</v>
      </c>
      <c r="D12" s="142">
        <v>15.35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25.5" customHeight="1">
      <c r="A13" s="143"/>
      <c r="B13" s="142"/>
      <c r="C13" s="143" t="s">
        <v>23</v>
      </c>
      <c r="D13" s="146">
        <v>4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</row>
    <row r="14" spans="1:31" ht="25.5" customHeight="1">
      <c r="A14" s="150" t="s">
        <v>24</v>
      </c>
      <c r="B14" s="146"/>
      <c r="C14" s="150" t="s">
        <v>25</v>
      </c>
      <c r="D14" s="14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</row>
    <row r="15" spans="1:31" ht="25.5" customHeight="1">
      <c r="A15" s="143" t="s">
        <v>26</v>
      </c>
      <c r="B15" s="142"/>
      <c r="C15" s="143" t="s">
        <v>27</v>
      </c>
      <c r="D15" s="142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</row>
    <row r="16" spans="1:31" ht="25.5" customHeight="1">
      <c r="A16" s="143" t="s">
        <v>28</v>
      </c>
      <c r="B16" s="142"/>
      <c r="C16" s="143" t="s">
        <v>29</v>
      </c>
      <c r="D16" s="142"/>
      <c r="E16" s="157"/>
      <c r="F16" s="157"/>
      <c r="G16" s="180" t="s">
        <v>30</v>
      </c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</row>
    <row r="17" spans="1:31" ht="25.5" customHeight="1">
      <c r="A17" s="143"/>
      <c r="B17" s="142"/>
      <c r="C17" s="143" t="s">
        <v>31</v>
      </c>
      <c r="D17" s="142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</row>
    <row r="18" spans="1:31" ht="25.5" customHeight="1">
      <c r="A18" s="143"/>
      <c r="B18" s="152"/>
      <c r="C18" s="143"/>
      <c r="D18" s="146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1:31" ht="25.5" customHeight="1">
      <c r="A19" s="150" t="s">
        <v>32</v>
      </c>
      <c r="B19" s="152">
        <v>488.06</v>
      </c>
      <c r="C19" s="150" t="s">
        <v>33</v>
      </c>
      <c r="D19" s="146">
        <f>SUM(D7:D13)</f>
        <v>488.06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</row>
    <row r="20" spans="1:31" ht="20.25" customHeight="1">
      <c r="A20" s="154"/>
      <c r="B20" s="155"/>
      <c r="C20" s="156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E28" sqref="E2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6" width="13.00390625" style="1" customWidth="1"/>
    <col min="7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8" t="s">
        <v>34</v>
      </c>
      <c r="B1" s="168"/>
      <c r="C1" s="168"/>
      <c r="D1" s="16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6"/>
      <c r="T2" s="177" t="s">
        <v>35</v>
      </c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170"/>
      <c r="K4" s="170"/>
      <c r="L4" s="170"/>
      <c r="M4" s="170"/>
      <c r="N4" s="170"/>
      <c r="O4" s="170"/>
      <c r="P4" s="170"/>
      <c r="Q4" s="170"/>
      <c r="R4" s="170"/>
      <c r="S4" s="34"/>
      <c r="T4" s="9" t="s">
        <v>6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171" t="s">
        <v>44</v>
      </c>
      <c r="N5" s="15" t="s">
        <v>45</v>
      </c>
      <c r="O5" s="172"/>
      <c r="P5" s="172"/>
      <c r="Q5" s="172"/>
      <c r="R5" s="172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169"/>
      <c r="D6" s="18" t="s">
        <v>49</v>
      </c>
      <c r="E6" s="18" t="s">
        <v>50</v>
      </c>
      <c r="F6" s="19"/>
      <c r="G6" s="13"/>
      <c r="H6" s="19"/>
      <c r="I6" s="19"/>
      <c r="J6" s="19"/>
      <c r="K6" s="173" t="s">
        <v>51</v>
      </c>
      <c r="L6" s="19" t="s">
        <v>52</v>
      </c>
      <c r="M6" s="171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74"/>
      <c r="L7" s="25"/>
      <c r="M7" s="175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61</v>
      </c>
      <c r="B8" s="27" t="s">
        <v>62</v>
      </c>
      <c r="C8" s="27" t="s">
        <v>62</v>
      </c>
      <c r="D8" s="27" t="s">
        <v>63</v>
      </c>
      <c r="E8" s="74" t="s">
        <v>64</v>
      </c>
      <c r="F8" s="69">
        <v>14.87</v>
      </c>
      <c r="G8" s="69"/>
      <c r="H8" s="69">
        <v>14.87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 t="s">
        <v>61</v>
      </c>
      <c r="B9" s="27" t="s">
        <v>65</v>
      </c>
      <c r="C9" s="27" t="s">
        <v>62</v>
      </c>
      <c r="D9" s="27" t="s">
        <v>63</v>
      </c>
      <c r="E9" s="74" t="s">
        <v>66</v>
      </c>
      <c r="F9" s="69">
        <v>137.63</v>
      </c>
      <c r="G9" s="69"/>
      <c r="H9" s="69">
        <v>137.63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61</v>
      </c>
      <c r="B10" s="27" t="s">
        <v>65</v>
      </c>
      <c r="C10" s="27" t="s">
        <v>67</v>
      </c>
      <c r="D10" s="27" t="s">
        <v>63</v>
      </c>
      <c r="E10" s="74" t="s">
        <v>68</v>
      </c>
      <c r="F10" s="69">
        <v>25</v>
      </c>
      <c r="G10" s="69"/>
      <c r="H10" s="69">
        <v>25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 t="s">
        <v>61</v>
      </c>
      <c r="B11" s="27" t="s">
        <v>69</v>
      </c>
      <c r="C11" s="27" t="s">
        <v>62</v>
      </c>
      <c r="D11" s="27" t="s">
        <v>63</v>
      </c>
      <c r="E11" s="74" t="s">
        <v>70</v>
      </c>
      <c r="F11" s="69">
        <v>5</v>
      </c>
      <c r="G11" s="69"/>
      <c r="H11" s="69">
        <v>5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 t="s">
        <v>61</v>
      </c>
      <c r="B12" s="27" t="s">
        <v>71</v>
      </c>
      <c r="C12" s="27" t="s">
        <v>62</v>
      </c>
      <c r="D12" s="27" t="s">
        <v>63</v>
      </c>
      <c r="E12" s="74" t="s">
        <v>72</v>
      </c>
      <c r="F12" s="69">
        <v>27.32</v>
      </c>
      <c r="G12" s="69"/>
      <c r="H12" s="69">
        <v>27.32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 t="s">
        <v>61</v>
      </c>
      <c r="B13" s="27" t="s">
        <v>73</v>
      </c>
      <c r="C13" s="27" t="s">
        <v>73</v>
      </c>
      <c r="D13" s="27" t="s">
        <v>63</v>
      </c>
      <c r="E13" s="74" t="s">
        <v>74</v>
      </c>
      <c r="F13" s="69">
        <v>3</v>
      </c>
      <c r="G13" s="69"/>
      <c r="H13" s="69">
        <v>3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 t="s">
        <v>75</v>
      </c>
      <c r="B14" s="27" t="s">
        <v>76</v>
      </c>
      <c r="C14" s="27" t="s">
        <v>62</v>
      </c>
      <c r="D14" s="27" t="s">
        <v>63</v>
      </c>
      <c r="E14" s="74" t="s">
        <v>77</v>
      </c>
      <c r="F14" s="69">
        <v>2.9952</v>
      </c>
      <c r="G14" s="69"/>
      <c r="H14" s="69">
        <v>2.9952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 t="s">
        <v>75</v>
      </c>
      <c r="B15" s="27" t="s">
        <v>76</v>
      </c>
      <c r="C15" s="27" t="s">
        <v>78</v>
      </c>
      <c r="D15" s="27" t="s">
        <v>63</v>
      </c>
      <c r="E15" s="74" t="s">
        <v>79</v>
      </c>
      <c r="F15" s="69">
        <v>7</v>
      </c>
      <c r="G15" s="69"/>
      <c r="H15" s="69">
        <v>7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 t="s">
        <v>75</v>
      </c>
      <c r="B16" s="27" t="s">
        <v>80</v>
      </c>
      <c r="C16" s="27" t="s">
        <v>67</v>
      </c>
      <c r="D16" s="27" t="s">
        <v>63</v>
      </c>
      <c r="E16" s="74" t="s">
        <v>81</v>
      </c>
      <c r="F16" s="69">
        <v>9.6</v>
      </c>
      <c r="G16" s="69"/>
      <c r="H16" s="69">
        <v>9.6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 t="s">
        <v>82</v>
      </c>
      <c r="B17" s="27" t="s">
        <v>69</v>
      </c>
      <c r="C17" s="27" t="s">
        <v>62</v>
      </c>
      <c r="D17" s="27" t="s">
        <v>63</v>
      </c>
      <c r="E17" s="74" t="s">
        <v>83</v>
      </c>
      <c r="F17" s="69">
        <v>6.7</v>
      </c>
      <c r="G17" s="69"/>
      <c r="H17" s="69">
        <v>6.7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 t="s">
        <v>82</v>
      </c>
      <c r="B18" s="27" t="s">
        <v>69</v>
      </c>
      <c r="C18" s="27" t="s">
        <v>67</v>
      </c>
      <c r="D18" s="27" t="s">
        <v>63</v>
      </c>
      <c r="E18" s="74" t="s">
        <v>84</v>
      </c>
      <c r="F18" s="69">
        <v>2.01</v>
      </c>
      <c r="G18" s="69"/>
      <c r="H18" s="69">
        <v>2.01</v>
      </c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 t="s">
        <v>82</v>
      </c>
      <c r="B19" s="27" t="s">
        <v>73</v>
      </c>
      <c r="C19" s="27" t="s">
        <v>62</v>
      </c>
      <c r="D19" s="27" t="s">
        <v>63</v>
      </c>
      <c r="E19" s="74" t="s">
        <v>85</v>
      </c>
      <c r="F19" s="69">
        <v>44.44</v>
      </c>
      <c r="G19" s="69"/>
      <c r="H19" s="69">
        <v>44.44</v>
      </c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 t="s">
        <v>86</v>
      </c>
      <c r="B20" s="27" t="s">
        <v>65</v>
      </c>
      <c r="C20" s="27" t="s">
        <v>67</v>
      </c>
      <c r="D20" s="27" t="s">
        <v>63</v>
      </c>
      <c r="E20" s="74" t="s">
        <v>87</v>
      </c>
      <c r="F20" s="69">
        <v>4</v>
      </c>
      <c r="G20" s="69"/>
      <c r="H20" s="69">
        <v>4</v>
      </c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 t="s">
        <v>88</v>
      </c>
      <c r="B21" s="27" t="s">
        <v>78</v>
      </c>
      <c r="C21" s="27" t="s">
        <v>73</v>
      </c>
      <c r="D21" s="27" t="s">
        <v>63</v>
      </c>
      <c r="E21" s="27" t="s">
        <v>89</v>
      </c>
      <c r="F21" s="69">
        <v>6</v>
      </c>
      <c r="G21" s="69"/>
      <c r="H21" s="69">
        <v>6</v>
      </c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 t="s">
        <v>88</v>
      </c>
      <c r="B22" s="27" t="s">
        <v>90</v>
      </c>
      <c r="C22" s="27" t="s">
        <v>78</v>
      </c>
      <c r="D22" s="27" t="s">
        <v>63</v>
      </c>
      <c r="E22" s="74" t="s">
        <v>91</v>
      </c>
      <c r="F22" s="69">
        <v>173.14</v>
      </c>
      <c r="G22" s="69"/>
      <c r="H22" s="69">
        <v>173.14</v>
      </c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 t="s">
        <v>92</v>
      </c>
      <c r="B23" s="27" t="s">
        <v>62</v>
      </c>
      <c r="C23" s="27" t="s">
        <v>93</v>
      </c>
      <c r="D23" s="27" t="s">
        <v>63</v>
      </c>
      <c r="E23" s="27" t="s">
        <v>94</v>
      </c>
      <c r="F23" s="69">
        <v>4</v>
      </c>
      <c r="G23" s="69"/>
      <c r="H23" s="69">
        <v>4</v>
      </c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 t="s">
        <v>95</v>
      </c>
      <c r="B24" s="27" t="s">
        <v>67</v>
      </c>
      <c r="C24" s="27" t="s">
        <v>62</v>
      </c>
      <c r="D24" s="27" t="s">
        <v>63</v>
      </c>
      <c r="E24" s="27" t="s">
        <v>96</v>
      </c>
      <c r="F24" s="69">
        <v>15.35</v>
      </c>
      <c r="G24" s="69"/>
      <c r="H24" s="69">
        <v>15.35</v>
      </c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>
        <f>SUM(F8:F24)</f>
        <v>488.0552</v>
      </c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3">
      <selection activeCell="E30" sqref="E3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9" t="s">
        <v>97</v>
      </c>
      <c r="B1" s="159"/>
      <c r="C1" s="159"/>
      <c r="D1" s="159"/>
    </row>
    <row r="2" spans="1:10" ht="19.5" customHeight="1">
      <c r="A2" s="42"/>
      <c r="B2" s="160"/>
      <c r="C2" s="160"/>
      <c r="D2" s="160"/>
      <c r="E2" s="160"/>
      <c r="F2" s="160"/>
      <c r="G2" s="160"/>
      <c r="H2" s="160"/>
      <c r="I2" s="160"/>
      <c r="J2" s="167" t="s">
        <v>98</v>
      </c>
    </row>
    <row r="3" spans="1:10" ht="19.5" customHeight="1">
      <c r="A3" s="6" t="s">
        <v>99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34"/>
      <c r="B4" s="134"/>
      <c r="C4" s="134"/>
      <c r="D4" s="134"/>
      <c r="E4" s="134"/>
      <c r="F4" s="161"/>
      <c r="G4" s="161"/>
      <c r="H4" s="161"/>
      <c r="I4" s="161"/>
      <c r="J4" s="9" t="s">
        <v>6</v>
      </c>
      <c r="K4" s="34"/>
      <c r="L4" s="34"/>
    </row>
    <row r="5" spans="1:12" ht="19.5" customHeight="1">
      <c r="A5" s="135" t="s">
        <v>37</v>
      </c>
      <c r="B5" s="135"/>
      <c r="C5" s="135"/>
      <c r="D5" s="135"/>
      <c r="E5" s="135"/>
      <c r="F5" s="162" t="s">
        <v>38</v>
      </c>
      <c r="G5" s="162" t="s">
        <v>100</v>
      </c>
      <c r="H5" s="163" t="s">
        <v>101</v>
      </c>
      <c r="I5" s="163" t="s">
        <v>102</v>
      </c>
      <c r="J5" s="163" t="s">
        <v>103</v>
      </c>
      <c r="K5" s="34"/>
      <c r="L5" s="34"/>
    </row>
    <row r="6" spans="1:12" ht="19.5" customHeight="1">
      <c r="A6" s="135" t="s">
        <v>48</v>
      </c>
      <c r="B6" s="135"/>
      <c r="C6" s="135"/>
      <c r="D6" s="163" t="s">
        <v>49</v>
      </c>
      <c r="E6" s="163" t="s">
        <v>104</v>
      </c>
      <c r="F6" s="162"/>
      <c r="G6" s="162"/>
      <c r="H6" s="163"/>
      <c r="I6" s="163"/>
      <c r="J6" s="163"/>
      <c r="K6" s="34"/>
      <c r="L6" s="34"/>
    </row>
    <row r="7" spans="1:12" ht="20.25" customHeight="1">
      <c r="A7" s="164" t="s">
        <v>58</v>
      </c>
      <c r="B7" s="164" t="s">
        <v>59</v>
      </c>
      <c r="C7" s="136" t="s">
        <v>60</v>
      </c>
      <c r="D7" s="163"/>
      <c r="E7" s="163"/>
      <c r="F7" s="162"/>
      <c r="G7" s="162"/>
      <c r="H7" s="163"/>
      <c r="I7" s="163"/>
      <c r="J7" s="163"/>
      <c r="K7" s="34"/>
      <c r="L7" s="34"/>
    </row>
    <row r="8" spans="1:10" ht="20.25" customHeight="1">
      <c r="A8" s="27" t="s">
        <v>61</v>
      </c>
      <c r="B8" s="27" t="s">
        <v>62</v>
      </c>
      <c r="C8" s="27" t="s">
        <v>62</v>
      </c>
      <c r="D8" s="27" t="s">
        <v>63</v>
      </c>
      <c r="E8" s="74" t="s">
        <v>64</v>
      </c>
      <c r="F8" s="69">
        <v>14.87</v>
      </c>
      <c r="G8" s="69">
        <v>14.87</v>
      </c>
      <c r="H8" s="136"/>
      <c r="I8" s="136"/>
      <c r="J8" s="136"/>
    </row>
    <row r="9" spans="1:10" ht="20.25" customHeight="1">
      <c r="A9" s="27" t="s">
        <v>61</v>
      </c>
      <c r="B9" s="27" t="s">
        <v>65</v>
      </c>
      <c r="C9" s="27" t="s">
        <v>62</v>
      </c>
      <c r="D9" s="27" t="s">
        <v>63</v>
      </c>
      <c r="E9" s="74" t="s">
        <v>66</v>
      </c>
      <c r="F9" s="69">
        <v>137.63</v>
      </c>
      <c r="G9" s="69">
        <v>137.63</v>
      </c>
      <c r="H9" s="136"/>
      <c r="I9" s="136"/>
      <c r="J9" s="136"/>
    </row>
    <row r="10" spans="1:10" ht="20.25" customHeight="1">
      <c r="A10" s="27" t="s">
        <v>61</v>
      </c>
      <c r="B10" s="27" t="s">
        <v>65</v>
      </c>
      <c r="C10" s="27" t="s">
        <v>67</v>
      </c>
      <c r="D10" s="27" t="s">
        <v>63</v>
      </c>
      <c r="E10" s="74" t="s">
        <v>68</v>
      </c>
      <c r="F10" s="69">
        <v>25</v>
      </c>
      <c r="G10" s="69"/>
      <c r="H10" s="136">
        <v>25</v>
      </c>
      <c r="I10" s="136"/>
      <c r="J10" s="136"/>
    </row>
    <row r="11" spans="1:10" ht="20.25" customHeight="1">
      <c r="A11" s="27" t="s">
        <v>61</v>
      </c>
      <c r="B11" s="27" t="s">
        <v>69</v>
      </c>
      <c r="C11" s="27" t="s">
        <v>62</v>
      </c>
      <c r="D11" s="27" t="s">
        <v>63</v>
      </c>
      <c r="E11" s="74" t="s">
        <v>70</v>
      </c>
      <c r="F11" s="69">
        <v>5</v>
      </c>
      <c r="G11" s="69">
        <v>5</v>
      </c>
      <c r="H11" s="136"/>
      <c r="I11" s="136"/>
      <c r="J11" s="136"/>
    </row>
    <row r="12" spans="1:10" ht="20.25" customHeight="1">
      <c r="A12" s="27" t="s">
        <v>61</v>
      </c>
      <c r="B12" s="27" t="s">
        <v>71</v>
      </c>
      <c r="C12" s="27" t="s">
        <v>62</v>
      </c>
      <c r="D12" s="27" t="s">
        <v>63</v>
      </c>
      <c r="E12" s="74" t="s">
        <v>72</v>
      </c>
      <c r="F12" s="69">
        <v>27.32</v>
      </c>
      <c r="G12" s="69">
        <v>27.32</v>
      </c>
      <c r="H12" s="136"/>
      <c r="I12" s="136"/>
      <c r="J12" s="136"/>
    </row>
    <row r="13" spans="1:10" ht="20.25" customHeight="1">
      <c r="A13" s="27" t="s">
        <v>61</v>
      </c>
      <c r="B13" s="27" t="s">
        <v>73</v>
      </c>
      <c r="C13" s="27" t="s">
        <v>73</v>
      </c>
      <c r="D13" s="27" t="s">
        <v>63</v>
      </c>
      <c r="E13" s="74" t="s">
        <v>74</v>
      </c>
      <c r="F13" s="69">
        <v>3</v>
      </c>
      <c r="G13" s="69">
        <v>3</v>
      </c>
      <c r="H13" s="136"/>
      <c r="I13" s="136"/>
      <c r="J13" s="136"/>
    </row>
    <row r="14" spans="1:10" ht="20.25" customHeight="1">
      <c r="A14" s="27" t="s">
        <v>75</v>
      </c>
      <c r="B14" s="27" t="s">
        <v>76</v>
      </c>
      <c r="C14" s="27" t="s">
        <v>62</v>
      </c>
      <c r="D14" s="27" t="s">
        <v>63</v>
      </c>
      <c r="E14" s="74" t="s">
        <v>77</v>
      </c>
      <c r="F14" s="69">
        <v>2.9952</v>
      </c>
      <c r="G14" s="69">
        <v>2.9952</v>
      </c>
      <c r="H14" s="165"/>
      <c r="I14" s="165"/>
      <c r="J14" s="165"/>
    </row>
    <row r="15" spans="1:10" ht="20.25" customHeight="1">
      <c r="A15" s="27" t="s">
        <v>75</v>
      </c>
      <c r="B15" s="27" t="s">
        <v>76</v>
      </c>
      <c r="C15" s="27" t="s">
        <v>78</v>
      </c>
      <c r="D15" s="27" t="s">
        <v>63</v>
      </c>
      <c r="E15" s="74" t="s">
        <v>79</v>
      </c>
      <c r="F15" s="69">
        <v>7</v>
      </c>
      <c r="G15" s="69">
        <v>7</v>
      </c>
      <c r="H15" s="165"/>
      <c r="I15" s="165"/>
      <c r="J15" s="165"/>
    </row>
    <row r="16" spans="1:10" ht="20.25" customHeight="1">
      <c r="A16" s="27" t="s">
        <v>75</v>
      </c>
      <c r="B16" s="27" t="s">
        <v>80</v>
      </c>
      <c r="C16" s="27" t="s">
        <v>67</v>
      </c>
      <c r="D16" s="27" t="s">
        <v>63</v>
      </c>
      <c r="E16" s="74" t="s">
        <v>81</v>
      </c>
      <c r="F16" s="69">
        <v>9.6</v>
      </c>
      <c r="G16" s="69">
        <v>9.6</v>
      </c>
      <c r="H16" s="165"/>
      <c r="I16" s="165"/>
      <c r="J16" s="165"/>
    </row>
    <row r="17" spans="1:10" ht="20.25" customHeight="1">
      <c r="A17" s="27" t="s">
        <v>82</v>
      </c>
      <c r="B17" s="27" t="s">
        <v>69</v>
      </c>
      <c r="C17" s="27" t="s">
        <v>62</v>
      </c>
      <c r="D17" s="27" t="s">
        <v>63</v>
      </c>
      <c r="E17" s="74" t="s">
        <v>83</v>
      </c>
      <c r="F17" s="69">
        <v>6.7</v>
      </c>
      <c r="G17" s="69">
        <v>6.7</v>
      </c>
      <c r="H17" s="165"/>
      <c r="I17" s="165"/>
      <c r="J17" s="165"/>
    </row>
    <row r="18" spans="1:10" ht="20.25" customHeight="1">
      <c r="A18" s="27" t="s">
        <v>82</v>
      </c>
      <c r="B18" s="27" t="s">
        <v>69</v>
      </c>
      <c r="C18" s="27" t="s">
        <v>67</v>
      </c>
      <c r="D18" s="27" t="s">
        <v>63</v>
      </c>
      <c r="E18" s="74" t="s">
        <v>84</v>
      </c>
      <c r="F18" s="69">
        <v>2.01</v>
      </c>
      <c r="G18" s="69">
        <v>2.01</v>
      </c>
      <c r="H18" s="165"/>
      <c r="I18" s="165"/>
      <c r="J18" s="165"/>
    </row>
    <row r="19" spans="1:10" ht="20.25" customHeight="1">
      <c r="A19" s="27" t="s">
        <v>82</v>
      </c>
      <c r="B19" s="27" t="s">
        <v>73</v>
      </c>
      <c r="C19" s="27" t="s">
        <v>62</v>
      </c>
      <c r="D19" s="27" t="s">
        <v>63</v>
      </c>
      <c r="E19" s="74" t="s">
        <v>85</v>
      </c>
      <c r="F19" s="69">
        <v>44.44</v>
      </c>
      <c r="G19" s="69">
        <v>44.44</v>
      </c>
      <c r="H19" s="165"/>
      <c r="I19" s="165"/>
      <c r="J19" s="165"/>
    </row>
    <row r="20" spans="1:10" ht="20.25" customHeight="1">
      <c r="A20" s="27" t="s">
        <v>86</v>
      </c>
      <c r="B20" s="27" t="s">
        <v>65</v>
      </c>
      <c r="C20" s="27" t="s">
        <v>67</v>
      </c>
      <c r="D20" s="27" t="s">
        <v>63</v>
      </c>
      <c r="E20" s="74" t="s">
        <v>87</v>
      </c>
      <c r="F20" s="69">
        <v>4</v>
      </c>
      <c r="G20" s="69">
        <v>4</v>
      </c>
      <c r="H20" s="165"/>
      <c r="I20" s="165"/>
      <c r="J20" s="165"/>
    </row>
    <row r="21" spans="1:10" ht="20.25" customHeight="1">
      <c r="A21" s="27" t="s">
        <v>88</v>
      </c>
      <c r="B21" s="27" t="s">
        <v>78</v>
      </c>
      <c r="C21" s="27" t="s">
        <v>73</v>
      </c>
      <c r="D21" s="27" t="s">
        <v>63</v>
      </c>
      <c r="E21" s="27" t="s">
        <v>89</v>
      </c>
      <c r="F21" s="69">
        <v>6</v>
      </c>
      <c r="G21" s="69">
        <v>6</v>
      </c>
      <c r="H21" s="165"/>
      <c r="I21" s="165"/>
      <c r="J21" s="165"/>
    </row>
    <row r="22" spans="1:10" ht="20.25" customHeight="1">
      <c r="A22" s="27" t="s">
        <v>88</v>
      </c>
      <c r="B22" s="27" t="s">
        <v>90</v>
      </c>
      <c r="C22" s="27" t="s">
        <v>78</v>
      </c>
      <c r="D22" s="27" t="s">
        <v>63</v>
      </c>
      <c r="E22" s="74" t="s">
        <v>91</v>
      </c>
      <c r="F22" s="69">
        <v>173.14</v>
      </c>
      <c r="G22" s="69">
        <v>173.14</v>
      </c>
      <c r="H22" s="165"/>
      <c r="I22" s="165"/>
      <c r="J22" s="165"/>
    </row>
    <row r="23" spans="1:10" ht="20.25" customHeight="1">
      <c r="A23" s="56" t="s">
        <v>92</v>
      </c>
      <c r="B23" s="56" t="s">
        <v>62</v>
      </c>
      <c r="C23" s="56" t="s">
        <v>93</v>
      </c>
      <c r="D23" s="27" t="s">
        <v>63</v>
      </c>
      <c r="E23" s="56" t="s">
        <v>94</v>
      </c>
      <c r="F23" s="28">
        <v>4</v>
      </c>
      <c r="G23" s="28">
        <v>4</v>
      </c>
      <c r="H23" s="165"/>
      <c r="I23" s="165"/>
      <c r="J23" s="165"/>
    </row>
    <row r="24" spans="1:10" ht="12.75" customHeight="1">
      <c r="A24" s="56" t="s">
        <v>95</v>
      </c>
      <c r="B24" s="56" t="s">
        <v>67</v>
      </c>
      <c r="C24" s="56" t="s">
        <v>62</v>
      </c>
      <c r="D24" s="27" t="s">
        <v>63</v>
      </c>
      <c r="E24" s="56" t="s">
        <v>96</v>
      </c>
      <c r="F24" s="28">
        <v>15.35</v>
      </c>
      <c r="G24" s="28">
        <v>15.35</v>
      </c>
      <c r="H24" s="166"/>
      <c r="I24" s="166"/>
      <c r="J24" s="16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0">
      <selection activeCell="G19" sqref="G1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105</v>
      </c>
    </row>
    <row r="2" spans="1:34" ht="20.25" customHeight="1">
      <c r="A2" s="133"/>
      <c r="B2" s="133"/>
      <c r="C2" s="133"/>
      <c r="D2" s="133"/>
      <c r="E2" s="133"/>
      <c r="F2" s="133"/>
      <c r="G2" s="133"/>
      <c r="H2" s="44" t="s">
        <v>106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4" ht="20.25" customHeight="1">
      <c r="A3" s="6" t="s">
        <v>107</v>
      </c>
      <c r="B3" s="6"/>
      <c r="C3" s="6"/>
      <c r="D3" s="6"/>
      <c r="E3" s="6"/>
      <c r="F3" s="6"/>
      <c r="G3" s="6"/>
      <c r="H3" s="6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</row>
    <row r="4" spans="1:34" ht="20.25" customHeight="1">
      <c r="A4" s="134"/>
      <c r="B4" s="134"/>
      <c r="C4" s="42"/>
      <c r="D4" s="42"/>
      <c r="E4" s="42"/>
      <c r="F4" s="42"/>
      <c r="G4" s="42"/>
      <c r="H4" s="9" t="s">
        <v>6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4" ht="20.25" customHeight="1">
      <c r="A5" s="135" t="s">
        <v>7</v>
      </c>
      <c r="B5" s="135"/>
      <c r="C5" s="135" t="s">
        <v>8</v>
      </c>
      <c r="D5" s="135"/>
      <c r="E5" s="135"/>
      <c r="F5" s="135"/>
      <c r="G5" s="135"/>
      <c r="H5" s="135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</row>
    <row r="6" spans="1:34" s="132" customFormat="1" ht="37.5" customHeight="1">
      <c r="A6" s="136" t="s">
        <v>9</v>
      </c>
      <c r="B6" s="137" t="s">
        <v>10</v>
      </c>
      <c r="C6" s="136" t="s">
        <v>9</v>
      </c>
      <c r="D6" s="136" t="s">
        <v>38</v>
      </c>
      <c r="E6" s="137" t="s">
        <v>108</v>
      </c>
      <c r="F6" s="138" t="s">
        <v>109</v>
      </c>
      <c r="G6" s="136" t="s">
        <v>110</v>
      </c>
      <c r="H6" s="138" t="s">
        <v>111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24.75" customHeight="1">
      <c r="A7" s="139" t="s">
        <v>112</v>
      </c>
      <c r="B7" s="140"/>
      <c r="C7" s="141" t="s">
        <v>113</v>
      </c>
      <c r="D7" s="142"/>
      <c r="E7" s="140"/>
      <c r="F7" s="140"/>
      <c r="G7" s="140"/>
      <c r="H7" s="140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</row>
    <row r="8" spans="1:34" ht="24.75" customHeight="1">
      <c r="A8" s="139" t="s">
        <v>114</v>
      </c>
      <c r="B8" s="140">
        <v>488.06</v>
      </c>
      <c r="C8" s="143" t="s">
        <v>115</v>
      </c>
      <c r="D8" s="142">
        <v>212.83</v>
      </c>
      <c r="E8" s="142">
        <v>212.83</v>
      </c>
      <c r="F8" s="144"/>
      <c r="G8" s="144"/>
      <c r="H8" s="140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</row>
    <row r="9" spans="1:34" ht="24.75" customHeight="1">
      <c r="A9" s="139" t="s">
        <v>116</v>
      </c>
      <c r="B9" s="140"/>
      <c r="C9" s="143" t="s">
        <v>117</v>
      </c>
      <c r="D9" s="142">
        <v>4</v>
      </c>
      <c r="E9" s="142">
        <v>4</v>
      </c>
      <c r="F9" s="144"/>
      <c r="G9" s="144"/>
      <c r="H9" s="140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</row>
    <row r="10" spans="1:34" ht="24.75" customHeight="1">
      <c r="A10" s="139" t="s">
        <v>118</v>
      </c>
      <c r="B10" s="142"/>
      <c r="C10" s="143" t="s">
        <v>119</v>
      </c>
      <c r="D10" s="142">
        <v>19.59</v>
      </c>
      <c r="E10" s="142">
        <v>19.59</v>
      </c>
      <c r="F10" s="144"/>
      <c r="G10" s="144"/>
      <c r="H10" s="140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</row>
    <row r="11" spans="1:34" ht="24.75" customHeight="1">
      <c r="A11" s="139" t="s">
        <v>120</v>
      </c>
      <c r="B11" s="145"/>
      <c r="C11" s="143" t="s">
        <v>121</v>
      </c>
      <c r="D11" s="142">
        <v>53.15</v>
      </c>
      <c r="E11" s="142">
        <v>53.15</v>
      </c>
      <c r="F11" s="144"/>
      <c r="G11" s="144"/>
      <c r="H11" s="140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</row>
    <row r="12" spans="1:34" ht="24.75" customHeight="1">
      <c r="A12" s="139" t="s">
        <v>114</v>
      </c>
      <c r="B12" s="140"/>
      <c r="C12" s="143" t="s">
        <v>122</v>
      </c>
      <c r="D12" s="142">
        <v>179.14</v>
      </c>
      <c r="E12" s="142">
        <v>179.14</v>
      </c>
      <c r="F12" s="144"/>
      <c r="G12" s="144"/>
      <c r="H12" s="140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</row>
    <row r="13" spans="1:34" ht="24.75" customHeight="1">
      <c r="A13" s="139" t="s">
        <v>116</v>
      </c>
      <c r="B13" s="140"/>
      <c r="C13" s="143" t="s">
        <v>123</v>
      </c>
      <c r="D13" s="142">
        <v>15.35</v>
      </c>
      <c r="E13" s="142">
        <v>15.35</v>
      </c>
      <c r="F13" s="144"/>
      <c r="G13" s="144"/>
      <c r="H13" s="140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</row>
    <row r="14" spans="1:34" ht="24.75" customHeight="1">
      <c r="A14" s="139" t="s">
        <v>118</v>
      </c>
      <c r="B14" s="140"/>
      <c r="C14" s="143" t="s">
        <v>124</v>
      </c>
      <c r="D14" s="146">
        <v>4</v>
      </c>
      <c r="E14" s="146">
        <v>4</v>
      </c>
      <c r="F14" s="144"/>
      <c r="G14" s="144"/>
      <c r="H14" s="140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</row>
    <row r="15" spans="1:34" ht="24.75" customHeight="1">
      <c r="A15" s="139" t="s">
        <v>125</v>
      </c>
      <c r="B15" s="142"/>
      <c r="C15" s="141" t="s">
        <v>126</v>
      </c>
      <c r="D15" s="147"/>
      <c r="E15" s="144"/>
      <c r="F15" s="144"/>
      <c r="G15" s="144"/>
      <c r="H15" s="140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</row>
    <row r="16" spans="1:34" ht="24.75" customHeight="1">
      <c r="A16" s="148"/>
      <c r="B16" s="149"/>
      <c r="C16" s="143"/>
      <c r="D16" s="147"/>
      <c r="E16" s="142"/>
      <c r="F16" s="142"/>
      <c r="G16" s="142"/>
      <c r="H16" s="142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</row>
    <row r="17" spans="1:34" ht="24.75" customHeight="1">
      <c r="A17" s="150"/>
      <c r="B17" s="146"/>
      <c r="C17" s="150"/>
      <c r="D17" s="146"/>
      <c r="E17" s="146"/>
      <c r="F17" s="146"/>
      <c r="G17" s="146"/>
      <c r="H17" s="146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</row>
    <row r="18" spans="1:34" ht="24.75" customHeight="1">
      <c r="A18" s="143"/>
      <c r="B18" s="142"/>
      <c r="C18" s="143" t="s">
        <v>127</v>
      </c>
      <c r="D18" s="147"/>
      <c r="E18" s="151"/>
      <c r="F18" s="151"/>
      <c r="G18" s="151"/>
      <c r="H18" s="142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</row>
    <row r="19" spans="1:34" ht="24.75" customHeight="1">
      <c r="A19" s="143"/>
      <c r="B19" s="152"/>
      <c r="C19" s="143"/>
      <c r="D19" s="146"/>
      <c r="E19" s="153"/>
      <c r="F19" s="153"/>
      <c r="G19" s="153"/>
      <c r="H19" s="15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</row>
    <row r="20" spans="1:34" ht="20.25" customHeight="1">
      <c r="A20" s="150" t="s">
        <v>32</v>
      </c>
      <c r="B20" s="152">
        <v>488.06</v>
      </c>
      <c r="C20" s="150" t="s">
        <v>33</v>
      </c>
      <c r="D20" s="147">
        <f>SUM(D8:D14)</f>
        <v>488.06</v>
      </c>
      <c r="E20" s="146">
        <v>488.06</v>
      </c>
      <c r="F20" s="146"/>
      <c r="G20" s="146"/>
      <c r="H20" s="146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</row>
    <row r="21" spans="1:34" ht="20.25" customHeight="1">
      <c r="A21" s="154"/>
      <c r="B21" s="155"/>
      <c r="C21" s="156"/>
      <c r="D21" s="156"/>
      <c r="E21" s="156"/>
      <c r="F21" s="156"/>
      <c r="G21" s="156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9"/>
  <sheetViews>
    <sheetView zoomScale="61" zoomScaleNormal="61" workbookViewId="0" topLeftCell="A13">
      <selection activeCell="D22" sqref="D22"/>
    </sheetView>
  </sheetViews>
  <sheetFormatPr defaultColWidth="6.875" defaultRowHeight="12.75" customHeight="1"/>
  <cols>
    <col min="1" max="1" width="10.00390625" style="1" customWidth="1"/>
    <col min="2" max="2" width="7.75390625" style="1" customWidth="1"/>
    <col min="3" max="3" width="11.875" style="1" customWidth="1"/>
    <col min="4" max="5" width="18.625" style="1" customWidth="1"/>
    <col min="6" max="42" width="18.625" style="97" customWidth="1"/>
    <col min="43" max="61" width="18.625" style="1" customWidth="1"/>
    <col min="62" max="62" width="8.00390625" style="1" customWidth="1"/>
    <col min="63" max="199" width="6.875" style="1" customWidth="1"/>
    <col min="200" max="16384" width="6.875" style="1" customWidth="1"/>
  </cols>
  <sheetData>
    <row r="1" spans="1:9" ht="30" customHeight="1">
      <c r="A1" s="77" t="s">
        <v>128</v>
      </c>
      <c r="B1" s="77"/>
      <c r="C1" s="77"/>
      <c r="D1" s="77"/>
      <c r="F1" s="98"/>
      <c r="G1" s="98"/>
      <c r="H1" s="98"/>
      <c r="I1" s="98"/>
    </row>
    <row r="2" ht="30" customHeight="1">
      <c r="BI2" s="1" t="s">
        <v>129</v>
      </c>
    </row>
    <row r="3" spans="1:61" ht="30" customHeight="1">
      <c r="A3" s="6" t="s">
        <v>130</v>
      </c>
      <c r="B3" s="6"/>
      <c r="C3" s="6"/>
      <c r="D3" s="6"/>
      <c r="E3" s="6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2" ht="34.5" customHeight="1">
      <c r="A4" s="100"/>
      <c r="B4" s="100"/>
      <c r="C4" s="100"/>
      <c r="D4" s="100"/>
      <c r="E4" s="10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31" t="s">
        <v>6</v>
      </c>
      <c r="BJ4" s="34"/>
    </row>
    <row r="5" spans="1:62" ht="34.5" customHeight="1">
      <c r="A5" s="102" t="s">
        <v>37</v>
      </c>
      <c r="B5" s="102"/>
      <c r="C5" s="102"/>
      <c r="D5" s="102"/>
      <c r="E5" s="102"/>
      <c r="F5" s="103" t="s">
        <v>38</v>
      </c>
      <c r="G5" s="104" t="s">
        <v>131</v>
      </c>
      <c r="H5" s="104"/>
      <c r="I5" s="104"/>
      <c r="J5" s="104"/>
      <c r="K5" s="104"/>
      <c r="L5" s="104"/>
      <c r="M5" s="104"/>
      <c r="N5" s="104" t="s">
        <v>132</v>
      </c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19" t="s">
        <v>133</v>
      </c>
      <c r="AC5" s="119"/>
      <c r="AD5" s="119"/>
      <c r="AE5" s="119"/>
      <c r="AF5" s="119"/>
      <c r="AG5" s="119"/>
      <c r="AH5" s="126" t="s">
        <v>134</v>
      </c>
      <c r="AI5" s="126"/>
      <c r="AJ5" s="126"/>
      <c r="AK5" s="126"/>
      <c r="AL5" s="126" t="s">
        <v>135</v>
      </c>
      <c r="AM5" s="126"/>
      <c r="AN5" s="126"/>
      <c r="AO5" s="126"/>
      <c r="AP5" s="126" t="s">
        <v>136</v>
      </c>
      <c r="AQ5" s="128"/>
      <c r="AR5" s="128"/>
      <c r="AS5" s="128" t="s">
        <v>137</v>
      </c>
      <c r="AT5" s="128"/>
      <c r="AU5" s="128"/>
      <c r="AV5" s="128" t="s">
        <v>138</v>
      </c>
      <c r="AW5" s="128"/>
      <c r="AX5" s="128"/>
      <c r="AY5" s="128"/>
      <c r="AZ5" s="128"/>
      <c r="BA5" s="128" t="s">
        <v>139</v>
      </c>
      <c r="BB5" s="128"/>
      <c r="BC5" s="128"/>
      <c r="BD5" s="128"/>
      <c r="BE5" s="128"/>
      <c r="BF5" s="128" t="s">
        <v>140</v>
      </c>
      <c r="BG5" s="128"/>
      <c r="BH5" s="128"/>
      <c r="BI5" s="128"/>
      <c r="BJ5" s="34"/>
    </row>
    <row r="6" spans="1:62" ht="34.5" customHeight="1">
      <c r="A6" s="105" t="s">
        <v>48</v>
      </c>
      <c r="B6" s="105"/>
      <c r="C6" s="105"/>
      <c r="D6" s="106" t="s">
        <v>49</v>
      </c>
      <c r="E6" s="106" t="s">
        <v>50</v>
      </c>
      <c r="F6" s="103"/>
      <c r="G6" s="103" t="s">
        <v>53</v>
      </c>
      <c r="H6" s="103" t="s">
        <v>141</v>
      </c>
      <c r="I6" s="103" t="s">
        <v>142</v>
      </c>
      <c r="J6" s="103" t="s">
        <v>143</v>
      </c>
      <c r="K6" s="103" t="s">
        <v>144</v>
      </c>
      <c r="L6" s="103" t="s">
        <v>145</v>
      </c>
      <c r="M6" s="103" t="s">
        <v>146</v>
      </c>
      <c r="N6" s="103" t="s">
        <v>53</v>
      </c>
      <c r="O6" s="103" t="s">
        <v>147</v>
      </c>
      <c r="P6" s="103" t="s">
        <v>148</v>
      </c>
      <c r="Q6" s="103" t="s">
        <v>149</v>
      </c>
      <c r="R6" s="103" t="s">
        <v>150</v>
      </c>
      <c r="S6" s="103" t="s">
        <v>151</v>
      </c>
      <c r="T6" s="103" t="s">
        <v>152</v>
      </c>
      <c r="U6" s="103" t="s">
        <v>153</v>
      </c>
      <c r="V6" s="103" t="s">
        <v>154</v>
      </c>
      <c r="W6" s="103" t="s">
        <v>155</v>
      </c>
      <c r="X6" s="103" t="s">
        <v>156</v>
      </c>
      <c r="Y6" s="103" t="s">
        <v>157</v>
      </c>
      <c r="Z6" s="103" t="s">
        <v>158</v>
      </c>
      <c r="AA6" s="103" t="s">
        <v>159</v>
      </c>
      <c r="AB6" s="120" t="s">
        <v>53</v>
      </c>
      <c r="AC6" s="103" t="s">
        <v>160</v>
      </c>
      <c r="AD6" s="103" t="s">
        <v>161</v>
      </c>
      <c r="AE6" s="103" t="s">
        <v>162</v>
      </c>
      <c r="AF6" s="121" t="s">
        <v>163</v>
      </c>
      <c r="AG6" s="103" t="s">
        <v>164</v>
      </c>
      <c r="AH6" s="103" t="s">
        <v>53</v>
      </c>
      <c r="AI6" s="103" t="s">
        <v>165</v>
      </c>
      <c r="AJ6" s="103" t="s">
        <v>166</v>
      </c>
      <c r="AK6" s="103" t="s">
        <v>167</v>
      </c>
      <c r="AL6" s="103" t="s">
        <v>53</v>
      </c>
      <c r="AM6" s="103" t="s">
        <v>168</v>
      </c>
      <c r="AN6" s="103" t="s">
        <v>169</v>
      </c>
      <c r="AO6" s="103" t="s">
        <v>167</v>
      </c>
      <c r="AP6" s="103" t="s">
        <v>53</v>
      </c>
      <c r="AQ6" s="106" t="s">
        <v>170</v>
      </c>
      <c r="AR6" s="106" t="s">
        <v>171</v>
      </c>
      <c r="AS6" s="106" t="s">
        <v>53</v>
      </c>
      <c r="AT6" s="106" t="s">
        <v>172</v>
      </c>
      <c r="AU6" s="106" t="s">
        <v>173</v>
      </c>
      <c r="AV6" s="106" t="s">
        <v>53</v>
      </c>
      <c r="AW6" s="106" t="s">
        <v>174</v>
      </c>
      <c r="AX6" s="106" t="s">
        <v>175</v>
      </c>
      <c r="AY6" s="106" t="s">
        <v>176</v>
      </c>
      <c r="AZ6" s="106" t="s">
        <v>167</v>
      </c>
      <c r="BA6" s="106" t="s">
        <v>53</v>
      </c>
      <c r="BB6" s="106" t="s">
        <v>174</v>
      </c>
      <c r="BC6" s="106" t="s">
        <v>175</v>
      </c>
      <c r="BD6" s="106" t="s">
        <v>176</v>
      </c>
      <c r="BE6" s="106" t="s">
        <v>167</v>
      </c>
      <c r="BF6" s="106" t="s">
        <v>53</v>
      </c>
      <c r="BG6" s="106" t="s">
        <v>177</v>
      </c>
      <c r="BH6" s="106" t="s">
        <v>178</v>
      </c>
      <c r="BI6" s="106" t="s">
        <v>167</v>
      </c>
      <c r="BJ6" s="34"/>
    </row>
    <row r="7" spans="1:62" ht="34.5" customHeight="1">
      <c r="A7" s="107" t="s">
        <v>58</v>
      </c>
      <c r="B7" s="108" t="s">
        <v>59</v>
      </c>
      <c r="C7" s="107" t="s">
        <v>60</v>
      </c>
      <c r="D7" s="106"/>
      <c r="E7" s="106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22"/>
      <c r="AC7" s="123"/>
      <c r="AD7" s="123"/>
      <c r="AE7" s="123"/>
      <c r="AF7" s="124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34"/>
    </row>
    <row r="8" spans="1:61" s="96" customFormat="1" ht="45" customHeight="1">
      <c r="A8" s="109" t="s">
        <v>61</v>
      </c>
      <c r="B8" s="109" t="s">
        <v>62</v>
      </c>
      <c r="C8" s="109" t="s">
        <v>62</v>
      </c>
      <c r="D8" s="109">
        <v>919923</v>
      </c>
      <c r="E8" s="110" t="s">
        <v>64</v>
      </c>
      <c r="F8" s="111">
        <f>G8+N8</f>
        <v>14.869999999999997</v>
      </c>
      <c r="G8" s="111">
        <f>H8+I8+J8+K8+L8+M8</f>
        <v>10.669999999999998</v>
      </c>
      <c r="H8" s="111">
        <v>4.31</v>
      </c>
      <c r="I8" s="111">
        <v>4.43</v>
      </c>
      <c r="J8" s="111">
        <v>0.36</v>
      </c>
      <c r="K8" s="111"/>
      <c r="L8" s="111">
        <v>1.57</v>
      </c>
      <c r="M8" s="111"/>
      <c r="N8" s="111">
        <f>O8+P8+Q8+R8+S8+T8+U8+V8+W8+X8+Y8+Z8+AA8</f>
        <v>4.2</v>
      </c>
      <c r="O8" s="111">
        <v>1.7</v>
      </c>
      <c r="P8" s="111"/>
      <c r="Q8" s="111"/>
      <c r="R8" s="111"/>
      <c r="S8" s="111"/>
      <c r="T8" s="111">
        <v>1</v>
      </c>
      <c r="U8" s="111">
        <v>0.5</v>
      </c>
      <c r="V8" s="111">
        <v>1</v>
      </c>
      <c r="W8" s="111"/>
      <c r="X8" s="111"/>
      <c r="Y8" s="111"/>
      <c r="Z8" s="111"/>
      <c r="AA8" s="111"/>
      <c r="AB8" s="125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</row>
    <row r="9" spans="1:61" s="96" customFormat="1" ht="40.5" customHeight="1">
      <c r="A9" s="109" t="s">
        <v>61</v>
      </c>
      <c r="B9" s="109" t="s">
        <v>65</v>
      </c>
      <c r="C9" s="109" t="s">
        <v>62</v>
      </c>
      <c r="D9" s="109">
        <v>919923</v>
      </c>
      <c r="E9" s="110" t="s">
        <v>66</v>
      </c>
      <c r="F9" s="111">
        <f>G9+N9+AV9</f>
        <v>137.63</v>
      </c>
      <c r="G9" s="111">
        <f>H9+I9+J9+K9+L9+M9</f>
        <v>111.78999999999999</v>
      </c>
      <c r="H9" s="111">
        <v>36.89</v>
      </c>
      <c r="I9" s="111">
        <v>55.5</v>
      </c>
      <c r="J9" s="111">
        <v>3.07</v>
      </c>
      <c r="K9" s="111"/>
      <c r="L9" s="111">
        <v>16.33</v>
      </c>
      <c r="M9" s="111"/>
      <c r="N9" s="111">
        <f>O9+P9+Q9+R9+S9+T9+U9+V9+W9+X9+Y9+Z9+AA9</f>
        <v>20.84</v>
      </c>
      <c r="O9" s="111">
        <v>6</v>
      </c>
      <c r="P9" s="111">
        <v>1.5</v>
      </c>
      <c r="Q9" s="111"/>
      <c r="R9" s="111">
        <v>1</v>
      </c>
      <c r="S9" s="111">
        <v>1</v>
      </c>
      <c r="T9" s="111"/>
      <c r="U9" s="111">
        <v>5</v>
      </c>
      <c r="V9" s="111">
        <v>0.2</v>
      </c>
      <c r="W9" s="111"/>
      <c r="X9" s="111">
        <v>0.5</v>
      </c>
      <c r="Y9" s="111">
        <v>2.9</v>
      </c>
      <c r="Z9" s="111">
        <v>0.3</v>
      </c>
      <c r="AA9" s="111">
        <v>2.44</v>
      </c>
      <c r="AB9" s="125">
        <v>0</v>
      </c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30"/>
      <c r="AR9" s="130"/>
      <c r="AS9" s="130"/>
      <c r="AT9" s="130"/>
      <c r="AU9" s="130"/>
      <c r="AV9" s="130">
        <f>AX9</f>
        <v>5</v>
      </c>
      <c r="AW9" s="130"/>
      <c r="AX9" s="130">
        <v>5</v>
      </c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</row>
    <row r="10" spans="1:61" s="96" customFormat="1" ht="34.5" customHeight="1">
      <c r="A10" s="109" t="s">
        <v>61</v>
      </c>
      <c r="B10" s="109" t="s">
        <v>65</v>
      </c>
      <c r="C10" s="109" t="s">
        <v>67</v>
      </c>
      <c r="D10" s="109">
        <v>919923</v>
      </c>
      <c r="E10" s="112" t="s">
        <v>68</v>
      </c>
      <c r="F10" s="111">
        <f>G10+N10+AV10</f>
        <v>25</v>
      </c>
      <c r="G10" s="111">
        <f>H10+I10+J10+K10+L10+M10</f>
        <v>0</v>
      </c>
      <c r="H10" s="111"/>
      <c r="I10" s="111"/>
      <c r="J10" s="111"/>
      <c r="K10" s="111"/>
      <c r="L10" s="111"/>
      <c r="M10" s="111"/>
      <c r="N10" s="111">
        <f>O10+P10+Q10+R10+S10+T10+U10+V10+W10+X10+Y10+Z10+AA10</f>
        <v>25</v>
      </c>
      <c r="O10" s="111">
        <v>5</v>
      </c>
      <c r="P10" s="111"/>
      <c r="Q10" s="111"/>
      <c r="R10" s="111"/>
      <c r="S10" s="111"/>
      <c r="T10" s="111"/>
      <c r="U10" s="111"/>
      <c r="V10" s="111">
        <v>10</v>
      </c>
      <c r="W10" s="111"/>
      <c r="X10" s="111"/>
      <c r="Y10" s="111"/>
      <c r="Z10" s="111">
        <v>10</v>
      </c>
      <c r="AA10" s="111"/>
      <c r="AB10" s="125">
        <v>0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</row>
    <row r="11" spans="1:61" s="96" customFormat="1" ht="34.5" customHeight="1">
      <c r="A11" s="109" t="s">
        <v>61</v>
      </c>
      <c r="B11" s="109" t="s">
        <v>69</v>
      </c>
      <c r="C11" s="109" t="s">
        <v>62</v>
      </c>
      <c r="D11" s="109">
        <v>919923</v>
      </c>
      <c r="E11" s="110" t="s">
        <v>70</v>
      </c>
      <c r="F11" s="111">
        <f>G11+N11+AV11</f>
        <v>5</v>
      </c>
      <c r="G11" s="111">
        <f>H11+I11+J11+K11+L11+M11</f>
        <v>0</v>
      </c>
      <c r="H11" s="111"/>
      <c r="I11" s="111"/>
      <c r="J11" s="111"/>
      <c r="K11" s="111"/>
      <c r="L11" s="111"/>
      <c r="M11" s="111"/>
      <c r="N11" s="111">
        <f>O11+P11+Q11+R11+S11+T11+U11+V11+W11+X11+Y11+Z11+AA11</f>
        <v>5</v>
      </c>
      <c r="O11" s="111">
        <v>2</v>
      </c>
      <c r="P11" s="111"/>
      <c r="Q11" s="111"/>
      <c r="R11" s="111"/>
      <c r="S11" s="111"/>
      <c r="T11" s="111"/>
      <c r="U11" s="111">
        <v>3</v>
      </c>
      <c r="V11" s="111"/>
      <c r="W11" s="111"/>
      <c r="X11" s="111"/>
      <c r="Y11" s="111"/>
      <c r="Z11" s="111"/>
      <c r="AA11" s="111"/>
      <c r="AB11" s="125">
        <v>0</v>
      </c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</row>
    <row r="12" spans="1:61" s="96" customFormat="1" ht="34.5" customHeight="1">
      <c r="A12" s="109" t="s">
        <v>61</v>
      </c>
      <c r="B12" s="109" t="s">
        <v>71</v>
      </c>
      <c r="C12" s="109" t="s">
        <v>62</v>
      </c>
      <c r="D12" s="109">
        <v>919923</v>
      </c>
      <c r="E12" s="112" t="s">
        <v>72</v>
      </c>
      <c r="F12" s="111">
        <f>G12+N12+AV12</f>
        <v>27.319999999999997</v>
      </c>
      <c r="G12" s="111">
        <f>H12+I12+J12+K12+L12+M12</f>
        <v>18.919999999999998</v>
      </c>
      <c r="H12" s="111">
        <v>6.96</v>
      </c>
      <c r="I12" s="111">
        <v>8.65</v>
      </c>
      <c r="J12" s="111">
        <v>0.58</v>
      </c>
      <c r="K12" s="111"/>
      <c r="L12" s="111">
        <v>2.73</v>
      </c>
      <c r="M12" s="111"/>
      <c r="N12" s="111">
        <f>O12+P12+Q12+R12+S12+T12+U12+V12+W12+X12+Y12+Z12+AA12</f>
        <v>8.399999999999999</v>
      </c>
      <c r="O12" s="111">
        <v>2.8</v>
      </c>
      <c r="P12" s="111"/>
      <c r="Q12" s="111"/>
      <c r="R12" s="111"/>
      <c r="S12" s="111"/>
      <c r="T12" s="111">
        <v>2</v>
      </c>
      <c r="U12" s="111">
        <v>2.9</v>
      </c>
      <c r="V12" s="111">
        <v>0.7</v>
      </c>
      <c r="W12" s="111"/>
      <c r="X12" s="111"/>
      <c r="Y12" s="111"/>
      <c r="Z12" s="111"/>
      <c r="AA12" s="111"/>
      <c r="AB12" s="125">
        <v>0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</row>
    <row r="13" spans="1:61" s="96" customFormat="1" ht="72.75" customHeight="1">
      <c r="A13" s="109" t="s">
        <v>61</v>
      </c>
      <c r="B13" s="109" t="s">
        <v>73</v>
      </c>
      <c r="C13" s="109" t="s">
        <v>73</v>
      </c>
      <c r="D13" s="109">
        <v>919923</v>
      </c>
      <c r="E13" s="112" t="s">
        <v>74</v>
      </c>
      <c r="F13" s="111">
        <f>G13+N13+AV13</f>
        <v>3</v>
      </c>
      <c r="G13" s="111">
        <f aca="true" t="shared" si="0" ref="G13:G18">H13+I13+J13+K13+L13+M13</f>
        <v>0</v>
      </c>
      <c r="H13" s="111"/>
      <c r="I13" s="111"/>
      <c r="J13" s="111"/>
      <c r="K13" s="111"/>
      <c r="L13" s="111"/>
      <c r="M13" s="111"/>
      <c r="N13" s="111">
        <f>O13+P13+Q13+R13+S13+T13+U13+V13+W13+X13+Y13+Z13+AA13</f>
        <v>3</v>
      </c>
      <c r="O13" s="111">
        <v>2</v>
      </c>
      <c r="P13" s="111"/>
      <c r="Q13" s="111"/>
      <c r="R13" s="111"/>
      <c r="S13" s="111"/>
      <c r="T13" s="111"/>
      <c r="U13" s="111">
        <v>1</v>
      </c>
      <c r="V13" s="111"/>
      <c r="W13" s="111"/>
      <c r="X13" s="111"/>
      <c r="Y13" s="111"/>
      <c r="Z13" s="111"/>
      <c r="AA13" s="111"/>
      <c r="AB13" s="125">
        <v>0</v>
      </c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</row>
    <row r="14" spans="1:61" ht="34.5" customHeight="1">
      <c r="A14" s="109" t="s">
        <v>75</v>
      </c>
      <c r="B14" s="109" t="s">
        <v>76</v>
      </c>
      <c r="C14" s="109" t="s">
        <v>62</v>
      </c>
      <c r="D14" s="109">
        <v>919923</v>
      </c>
      <c r="E14" s="112" t="s">
        <v>77</v>
      </c>
      <c r="F14" s="111">
        <f>G14+N14+AV14+AB14</f>
        <v>3</v>
      </c>
      <c r="G14" s="111">
        <f t="shared" si="0"/>
        <v>0</v>
      </c>
      <c r="H14" s="113"/>
      <c r="I14" s="113"/>
      <c r="J14" s="113"/>
      <c r="K14" s="113"/>
      <c r="L14" s="113"/>
      <c r="M14" s="113"/>
      <c r="N14" s="111">
        <f aca="true" t="shared" si="1" ref="N14:N19">O14+P14+Q14+R14+S14+T14+U14+V14+W14+X14+Y14+Z14+AA14</f>
        <v>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>
        <f>AC14+AD14+AE14+AF14+AG14</f>
        <v>3</v>
      </c>
      <c r="AC14" s="113"/>
      <c r="AD14" s="113"/>
      <c r="AE14" s="113"/>
      <c r="AF14" s="113">
        <v>3</v>
      </c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</row>
    <row r="15" spans="1:61" ht="34.5" customHeight="1">
      <c r="A15" s="109" t="s">
        <v>75</v>
      </c>
      <c r="B15" s="109" t="s">
        <v>76</v>
      </c>
      <c r="C15" s="109" t="s">
        <v>78</v>
      </c>
      <c r="D15" s="109">
        <v>919923</v>
      </c>
      <c r="E15" s="112" t="s">
        <v>79</v>
      </c>
      <c r="F15" s="111">
        <f>G15+N15+AV15+AB15</f>
        <v>7</v>
      </c>
      <c r="G15" s="111">
        <f t="shared" si="0"/>
        <v>0</v>
      </c>
      <c r="H15" s="113"/>
      <c r="I15" s="113"/>
      <c r="J15" s="113"/>
      <c r="K15" s="113"/>
      <c r="L15" s="113"/>
      <c r="M15" s="113"/>
      <c r="N15" s="111">
        <f t="shared" si="1"/>
        <v>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>
        <f>AC15+AD15+AE15+AF15+AG15</f>
        <v>7</v>
      </c>
      <c r="AC15" s="113">
        <v>7</v>
      </c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</row>
    <row r="16" spans="1:61" ht="34.5" customHeight="1">
      <c r="A16" s="109" t="s">
        <v>75</v>
      </c>
      <c r="B16" s="109" t="s">
        <v>80</v>
      </c>
      <c r="C16" s="109" t="s">
        <v>67</v>
      </c>
      <c r="D16" s="109">
        <v>919923</v>
      </c>
      <c r="E16" s="110" t="s">
        <v>81</v>
      </c>
      <c r="F16" s="111">
        <f>G16+N16+AV16+AB16</f>
        <v>9.6</v>
      </c>
      <c r="G16" s="111">
        <f t="shared" si="0"/>
        <v>0</v>
      </c>
      <c r="H16" s="113"/>
      <c r="I16" s="113"/>
      <c r="J16" s="113"/>
      <c r="K16" s="113"/>
      <c r="L16" s="113"/>
      <c r="M16" s="113"/>
      <c r="N16" s="111">
        <f t="shared" si="1"/>
        <v>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>
        <f>AC16+AD16+AE16+AF16+AG16</f>
        <v>9.6</v>
      </c>
      <c r="AC16" s="113"/>
      <c r="AD16" s="113"/>
      <c r="AE16" s="113"/>
      <c r="AF16" s="113"/>
      <c r="AG16" s="113">
        <v>9.6</v>
      </c>
      <c r="AH16" s="113"/>
      <c r="AI16" s="113"/>
      <c r="AJ16" s="113"/>
      <c r="AK16" s="113"/>
      <c r="AL16" s="113"/>
      <c r="AM16" s="113"/>
      <c r="AN16" s="113"/>
      <c r="AO16" s="113"/>
      <c r="AP16" s="113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</row>
    <row r="17" spans="1:61" ht="34.5" customHeight="1">
      <c r="A17" s="109" t="s">
        <v>82</v>
      </c>
      <c r="B17" s="109" t="s">
        <v>69</v>
      </c>
      <c r="C17" s="109" t="s">
        <v>62</v>
      </c>
      <c r="D17" s="109">
        <v>919923</v>
      </c>
      <c r="E17" s="110" t="s">
        <v>83</v>
      </c>
      <c r="F17" s="111">
        <f>G17+N17+AV17+AB17</f>
        <v>6.7</v>
      </c>
      <c r="G17" s="111">
        <f t="shared" si="0"/>
        <v>6.7</v>
      </c>
      <c r="H17" s="113"/>
      <c r="I17" s="113"/>
      <c r="J17" s="113"/>
      <c r="K17" s="113"/>
      <c r="L17" s="113">
        <v>6.7</v>
      </c>
      <c r="M17" s="113"/>
      <c r="N17" s="111">
        <f t="shared" si="1"/>
        <v>0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>
        <f aca="true" t="shared" si="2" ref="AB17:AB22">AC17+AD17+AE17+AF17+AG17</f>
        <v>0</v>
      </c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</row>
    <row r="18" spans="1:61" ht="34.5" customHeight="1">
      <c r="A18" s="109" t="s">
        <v>82</v>
      </c>
      <c r="B18" s="109" t="s">
        <v>69</v>
      </c>
      <c r="C18" s="109" t="s">
        <v>67</v>
      </c>
      <c r="D18" s="109">
        <v>919923</v>
      </c>
      <c r="E18" s="110" t="s">
        <v>84</v>
      </c>
      <c r="F18" s="111">
        <f>G18+N18+AV18+AB18</f>
        <v>2.01</v>
      </c>
      <c r="G18" s="111">
        <f>H18+I18+J18+K18+L18+M18</f>
        <v>2.01</v>
      </c>
      <c r="H18" s="113"/>
      <c r="I18" s="113"/>
      <c r="J18" s="113"/>
      <c r="K18" s="113"/>
      <c r="L18" s="113">
        <v>2.01</v>
      </c>
      <c r="M18" s="113"/>
      <c r="N18" s="111">
        <f t="shared" si="1"/>
        <v>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>
        <f t="shared" si="2"/>
        <v>0</v>
      </c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</row>
    <row r="19" spans="1:61" ht="34.5" customHeight="1">
      <c r="A19" s="109">
        <v>210</v>
      </c>
      <c r="B19" s="109">
        <v>99</v>
      </c>
      <c r="C19" s="109" t="s">
        <v>62</v>
      </c>
      <c r="D19" s="109">
        <v>919923</v>
      </c>
      <c r="E19" s="74" t="s">
        <v>85</v>
      </c>
      <c r="F19" s="111">
        <f>G19+N19+AV19+AB19</f>
        <v>44.440000000000005</v>
      </c>
      <c r="G19" s="111">
        <f>H19+I19+J19+K19+L19+M19</f>
        <v>37.24</v>
      </c>
      <c r="H19" s="113">
        <v>12.89</v>
      </c>
      <c r="I19" s="113">
        <v>4.07</v>
      </c>
      <c r="J19" s="113"/>
      <c r="K19" s="113">
        <v>14.43</v>
      </c>
      <c r="L19" s="113">
        <v>5.85</v>
      </c>
      <c r="M19" s="113"/>
      <c r="N19" s="111">
        <f t="shared" si="1"/>
        <v>7.2</v>
      </c>
      <c r="O19" s="113">
        <v>3</v>
      </c>
      <c r="P19" s="113"/>
      <c r="Q19" s="113"/>
      <c r="R19" s="113">
        <v>0.5</v>
      </c>
      <c r="S19" s="113">
        <v>0.5</v>
      </c>
      <c r="T19" s="113"/>
      <c r="U19" s="113">
        <v>2</v>
      </c>
      <c r="V19" s="113">
        <v>1.2</v>
      </c>
      <c r="W19" s="113"/>
      <c r="X19" s="113"/>
      <c r="Y19" s="113"/>
      <c r="Z19" s="113"/>
      <c r="AA19" s="113"/>
      <c r="AB19" s="113">
        <f t="shared" si="2"/>
        <v>0</v>
      </c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</row>
    <row r="20" spans="1:61" ht="34.5" customHeight="1">
      <c r="A20" s="109" t="s">
        <v>86</v>
      </c>
      <c r="B20" s="109" t="s">
        <v>65</v>
      </c>
      <c r="C20" s="109" t="s">
        <v>67</v>
      </c>
      <c r="D20" s="109">
        <v>919923</v>
      </c>
      <c r="E20" s="110" t="s">
        <v>87</v>
      </c>
      <c r="F20" s="111">
        <f>G20+N20+AV20</f>
        <v>4</v>
      </c>
      <c r="G20" s="111">
        <f>H20+I20+J20+K20+L20+M20</f>
        <v>0</v>
      </c>
      <c r="H20" s="113"/>
      <c r="I20" s="113"/>
      <c r="J20" s="113"/>
      <c r="K20" s="113"/>
      <c r="L20" s="113"/>
      <c r="M20" s="113"/>
      <c r="N20" s="111">
        <f>O20+P20+Q20+R20+S20+T20+U20+V20+W20+X20+Y20+Z20+AA20</f>
        <v>4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>
        <v>4</v>
      </c>
      <c r="AA20" s="113"/>
      <c r="AB20" s="113">
        <f t="shared" si="2"/>
        <v>0</v>
      </c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</row>
    <row r="21" spans="1:61" ht="34.5" customHeight="1">
      <c r="A21" s="109" t="s">
        <v>88</v>
      </c>
      <c r="B21" s="109" t="s">
        <v>78</v>
      </c>
      <c r="C21" s="109" t="s">
        <v>73</v>
      </c>
      <c r="D21" s="109">
        <v>919923</v>
      </c>
      <c r="E21" s="114" t="s">
        <v>89</v>
      </c>
      <c r="F21" s="111">
        <f>G21+N21+AV21</f>
        <v>6</v>
      </c>
      <c r="G21" s="111">
        <f>H21+I21+J21+K21+L21+M21</f>
        <v>0</v>
      </c>
      <c r="H21" s="113"/>
      <c r="I21" s="113"/>
      <c r="J21" s="113"/>
      <c r="K21" s="113"/>
      <c r="L21" s="113"/>
      <c r="M21" s="113"/>
      <c r="N21" s="111">
        <f>O21+P21+Q21+R21+S21+T21+U21+V21+W21+X21+Y21+Z21+AA21</f>
        <v>6</v>
      </c>
      <c r="O21" s="113">
        <v>2</v>
      </c>
      <c r="P21" s="113"/>
      <c r="Q21" s="113"/>
      <c r="R21" s="113"/>
      <c r="S21" s="113"/>
      <c r="T21" s="113"/>
      <c r="U21" s="113">
        <v>2</v>
      </c>
      <c r="V21" s="113"/>
      <c r="W21" s="113"/>
      <c r="X21" s="113">
        <v>2</v>
      </c>
      <c r="Y21" s="113"/>
      <c r="Z21" s="113"/>
      <c r="AA21" s="113"/>
      <c r="AB21" s="113">
        <f t="shared" si="2"/>
        <v>0</v>
      </c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</row>
    <row r="22" spans="1:61" ht="34.5" customHeight="1">
      <c r="A22" s="109" t="s">
        <v>88</v>
      </c>
      <c r="B22" s="109" t="s">
        <v>90</v>
      </c>
      <c r="C22" s="109" t="s">
        <v>78</v>
      </c>
      <c r="D22" s="109">
        <v>919923</v>
      </c>
      <c r="E22" s="110" t="s">
        <v>91</v>
      </c>
      <c r="F22" s="111">
        <f>G22+N22+AB22</f>
        <v>173.14</v>
      </c>
      <c r="G22" s="111">
        <f>H22+I22+J22+K22+L22+M22</f>
        <v>0</v>
      </c>
      <c r="H22" s="113"/>
      <c r="I22" s="113"/>
      <c r="J22" s="113"/>
      <c r="K22" s="113"/>
      <c r="L22" s="113"/>
      <c r="M22" s="113"/>
      <c r="N22" s="111">
        <f>O22+P22+Q22+R22+S22+T22+U22+V22+W22+X22+Y22+Z22+AA22</f>
        <v>56</v>
      </c>
      <c r="O22" s="113">
        <v>56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>
        <f t="shared" si="2"/>
        <v>117.14</v>
      </c>
      <c r="AC22" s="113">
        <v>117.14</v>
      </c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</row>
    <row r="23" spans="1:61" ht="34.5" customHeight="1">
      <c r="A23" s="109" t="s">
        <v>92</v>
      </c>
      <c r="B23" s="109" t="s">
        <v>62</v>
      </c>
      <c r="C23" s="109" t="s">
        <v>93</v>
      </c>
      <c r="D23" s="109">
        <v>919923</v>
      </c>
      <c r="E23" s="114" t="s">
        <v>94</v>
      </c>
      <c r="F23" s="111">
        <f>G23+N23+AV23</f>
        <v>4</v>
      </c>
      <c r="G23" s="111">
        <f>H23+I23+J23+K23+L23+M23</f>
        <v>0</v>
      </c>
      <c r="H23" s="113"/>
      <c r="I23" s="113"/>
      <c r="J23" s="113"/>
      <c r="K23" s="113"/>
      <c r="L23" s="113"/>
      <c r="M23" s="113"/>
      <c r="N23" s="111">
        <f>O23+P23+Q23+R23+S23+T23+U23+V23+W23+X23+Y23+Z23+AA23</f>
        <v>4</v>
      </c>
      <c r="O23" s="113">
        <v>2</v>
      </c>
      <c r="P23" s="113"/>
      <c r="Q23" s="113"/>
      <c r="R23" s="113"/>
      <c r="S23" s="113"/>
      <c r="T23" s="113"/>
      <c r="U23" s="113">
        <v>1</v>
      </c>
      <c r="V23" s="113">
        <v>1</v>
      </c>
      <c r="W23" s="113"/>
      <c r="X23" s="113"/>
      <c r="Y23" s="113"/>
      <c r="Z23" s="113"/>
      <c r="AA23" s="113"/>
      <c r="AB23" s="113">
        <f>AC23+AD23+AE23+AF23+AG23</f>
        <v>0</v>
      </c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</row>
    <row r="24" spans="1:61" ht="34.5" customHeight="1">
      <c r="A24" s="109" t="s">
        <v>95</v>
      </c>
      <c r="B24" s="109" t="s">
        <v>67</v>
      </c>
      <c r="C24" s="109" t="s">
        <v>62</v>
      </c>
      <c r="D24" s="109" t="s">
        <v>179</v>
      </c>
      <c r="E24" s="114" t="s">
        <v>96</v>
      </c>
      <c r="F24" s="111">
        <f>G24+N24+AB24</f>
        <v>15.35</v>
      </c>
      <c r="G24" s="111">
        <f>H24+I24+J24+K24+L24+M24</f>
        <v>0</v>
      </c>
      <c r="H24" s="113"/>
      <c r="I24" s="113"/>
      <c r="J24" s="113"/>
      <c r="K24" s="113"/>
      <c r="L24" s="113"/>
      <c r="M24" s="113"/>
      <c r="N24" s="111">
        <f>O24+P24+Q24+R24+S24+T24+U24+V24+W24+X24+Y24+Z24+AA24</f>
        <v>0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>
        <f>AC24+AD24+AE24+AF24+AG24</f>
        <v>15.35</v>
      </c>
      <c r="AC24" s="113"/>
      <c r="AD24" s="113">
        <v>15.35</v>
      </c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</row>
    <row r="25" spans="1:61" ht="34.5" customHeight="1">
      <c r="A25" s="115"/>
      <c r="B25" s="115"/>
      <c r="C25" s="115"/>
      <c r="D25" s="115"/>
      <c r="E25" s="115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</row>
    <row r="26" spans="1:61" ht="34.5" customHeight="1">
      <c r="A26" s="115"/>
      <c r="B26" s="115"/>
      <c r="C26" s="115"/>
      <c r="D26" s="115"/>
      <c r="E26" s="115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</row>
    <row r="27" spans="1:61" ht="34.5" customHeight="1">
      <c r="A27" s="115"/>
      <c r="B27" s="115"/>
      <c r="C27" s="115"/>
      <c r="D27" s="115"/>
      <c r="E27" s="115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</row>
    <row r="28" spans="1:61" ht="34.5" customHeight="1">
      <c r="A28" s="115"/>
      <c r="B28" s="115"/>
      <c r="C28" s="115"/>
      <c r="D28" s="115"/>
      <c r="E28" s="115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</row>
    <row r="29" spans="1:61" ht="34.5" customHeight="1">
      <c r="A29" s="116"/>
      <c r="B29" s="116"/>
      <c r="C29" s="116"/>
      <c r="D29" s="116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</row>
    <row r="30" ht="30" customHeight="1"/>
    <row r="31" ht="30" customHeight="1"/>
    <row r="32" ht="30" customHeight="1"/>
  </sheetData>
  <sheetProtection/>
  <mergeCells count="72">
    <mergeCell ref="A1:D1"/>
    <mergeCell ref="F1:I1"/>
    <mergeCell ref="A3:BI3"/>
    <mergeCell ref="A5:E5"/>
    <mergeCell ref="G5:M5"/>
    <mergeCell ref="N5:AA5"/>
    <mergeCell ref="AB5:AG5"/>
    <mergeCell ref="AH5:AK5"/>
    <mergeCell ref="AL5:AO5"/>
    <mergeCell ref="AP5:AR5"/>
    <mergeCell ref="AS5:AU5"/>
    <mergeCell ref="AV5:AZ5"/>
    <mergeCell ref="BA5:BE5"/>
    <mergeCell ref="BF5:BI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7">
      <selection activeCell="C25" sqref="C25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7" t="s">
        <v>180</v>
      </c>
      <c r="B1" s="77"/>
      <c r="C1" s="77"/>
    </row>
    <row r="2" spans="1:8" ht="19.5" customHeight="1">
      <c r="A2" s="42"/>
      <c r="B2" s="42"/>
      <c r="C2" s="42"/>
      <c r="D2" s="43"/>
      <c r="E2" s="42"/>
      <c r="F2" s="42"/>
      <c r="G2" s="44" t="s">
        <v>181</v>
      </c>
      <c r="H2" s="66"/>
    </row>
    <row r="3" spans="1:8" ht="25.5" customHeight="1">
      <c r="A3" s="78" t="s">
        <v>182</v>
      </c>
      <c r="B3" s="79"/>
      <c r="C3" s="79"/>
      <c r="D3" s="79"/>
      <c r="E3" s="79"/>
      <c r="F3" s="79"/>
      <c r="G3" s="79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80" t="s">
        <v>183</v>
      </c>
      <c r="B5" s="80"/>
      <c r="C5" s="81"/>
      <c r="D5" s="81"/>
      <c r="E5" s="19" t="s">
        <v>100</v>
      </c>
      <c r="F5" s="19"/>
      <c r="G5" s="19"/>
      <c r="H5" s="66"/>
    </row>
    <row r="6" spans="1:8" ht="19.5" customHeight="1">
      <c r="A6" s="10" t="s">
        <v>48</v>
      </c>
      <c r="B6" s="82"/>
      <c r="C6" s="83" t="s">
        <v>49</v>
      </c>
      <c r="D6" s="84" t="s">
        <v>184</v>
      </c>
      <c r="E6" s="19" t="s">
        <v>38</v>
      </c>
      <c r="F6" s="13" t="s">
        <v>185</v>
      </c>
      <c r="G6" s="85" t="s">
        <v>186</v>
      </c>
      <c r="H6" s="66"/>
    </row>
    <row r="7" spans="1:8" ht="33.75" customHeight="1">
      <c r="A7" s="21" t="s">
        <v>58</v>
      </c>
      <c r="B7" s="22" t="s">
        <v>59</v>
      </c>
      <c r="C7" s="86"/>
      <c r="D7" s="87"/>
      <c r="E7" s="25"/>
      <c r="F7" s="26"/>
      <c r="G7" s="55"/>
      <c r="H7" s="66"/>
    </row>
    <row r="8" spans="1:7" ht="12.75" customHeight="1">
      <c r="A8" s="27" t="s">
        <v>61</v>
      </c>
      <c r="B8" s="27" t="s">
        <v>62</v>
      </c>
      <c r="C8" s="27">
        <v>919923</v>
      </c>
      <c r="D8" s="88" t="s">
        <v>64</v>
      </c>
      <c r="E8" s="89">
        <f>F8+G8</f>
        <v>14.870000000000001</v>
      </c>
      <c r="F8" s="90">
        <v>10.67</v>
      </c>
      <c r="G8" s="91">
        <v>4.2</v>
      </c>
    </row>
    <row r="9" spans="1:7" ht="12.75" customHeight="1">
      <c r="A9" s="27" t="s">
        <v>61</v>
      </c>
      <c r="B9" s="27" t="s">
        <v>65</v>
      </c>
      <c r="C9" s="27" t="s">
        <v>63</v>
      </c>
      <c r="D9" s="88" t="s">
        <v>66</v>
      </c>
      <c r="E9" s="89">
        <f aca="true" t="shared" si="0" ref="E9:E24">F9+G9</f>
        <v>137.63</v>
      </c>
      <c r="F9" s="90">
        <v>111.79</v>
      </c>
      <c r="G9" s="91">
        <v>25.84</v>
      </c>
    </row>
    <row r="10" spans="1:7" ht="12.75" customHeight="1">
      <c r="A10" s="27" t="s">
        <v>61</v>
      </c>
      <c r="B10" s="27" t="s">
        <v>65</v>
      </c>
      <c r="C10" s="27" t="s">
        <v>63</v>
      </c>
      <c r="D10" s="74" t="s">
        <v>68</v>
      </c>
      <c r="E10" s="89">
        <f t="shared" si="0"/>
        <v>25</v>
      </c>
      <c r="F10" s="90">
        <v>0</v>
      </c>
      <c r="G10" s="91">
        <v>25</v>
      </c>
    </row>
    <row r="11" spans="1:7" ht="12.75" customHeight="1">
      <c r="A11" s="27" t="s">
        <v>61</v>
      </c>
      <c r="B11" s="27" t="s">
        <v>69</v>
      </c>
      <c r="C11" s="27" t="s">
        <v>63</v>
      </c>
      <c r="D11" s="88" t="s">
        <v>70</v>
      </c>
      <c r="E11" s="89">
        <f t="shared" si="0"/>
        <v>5</v>
      </c>
      <c r="F11" s="90">
        <v>0</v>
      </c>
      <c r="G11" s="91">
        <v>5</v>
      </c>
    </row>
    <row r="12" spans="1:7" ht="12.75" customHeight="1">
      <c r="A12" s="27" t="s">
        <v>61</v>
      </c>
      <c r="B12" s="27" t="s">
        <v>71</v>
      </c>
      <c r="C12" s="27" t="s">
        <v>63</v>
      </c>
      <c r="D12" s="74" t="s">
        <v>72</v>
      </c>
      <c r="E12" s="89">
        <f t="shared" si="0"/>
        <v>27.32</v>
      </c>
      <c r="F12" s="90">
        <v>18.92</v>
      </c>
      <c r="G12" s="91">
        <v>8.4</v>
      </c>
    </row>
    <row r="13" spans="1:7" ht="12.75" customHeight="1">
      <c r="A13" s="27" t="s">
        <v>61</v>
      </c>
      <c r="B13" s="27" t="s">
        <v>73</v>
      </c>
      <c r="C13" s="27" t="s">
        <v>63</v>
      </c>
      <c r="D13" s="74" t="s">
        <v>74</v>
      </c>
      <c r="E13" s="89">
        <f t="shared" si="0"/>
        <v>3</v>
      </c>
      <c r="F13" s="90">
        <v>0</v>
      </c>
      <c r="G13" s="91">
        <v>3</v>
      </c>
    </row>
    <row r="14" spans="1:7" ht="12.75" customHeight="1">
      <c r="A14" s="27" t="s">
        <v>75</v>
      </c>
      <c r="B14" s="27" t="s">
        <v>76</v>
      </c>
      <c r="C14" s="27" t="s">
        <v>63</v>
      </c>
      <c r="D14" s="74" t="s">
        <v>77</v>
      </c>
      <c r="E14" s="89">
        <f t="shared" si="0"/>
        <v>3</v>
      </c>
      <c r="F14" s="90">
        <v>3</v>
      </c>
      <c r="G14" s="91">
        <v>0</v>
      </c>
    </row>
    <row r="15" spans="1:7" ht="12.75" customHeight="1">
      <c r="A15" s="27" t="s">
        <v>75</v>
      </c>
      <c r="B15" s="27" t="s">
        <v>76</v>
      </c>
      <c r="C15" s="27" t="s">
        <v>63</v>
      </c>
      <c r="D15" s="74" t="s">
        <v>79</v>
      </c>
      <c r="E15" s="89">
        <v>7</v>
      </c>
      <c r="F15" s="90">
        <v>7</v>
      </c>
      <c r="G15" s="91">
        <v>0</v>
      </c>
    </row>
    <row r="16" spans="1:7" ht="12.75" customHeight="1">
      <c r="A16" s="27" t="s">
        <v>75</v>
      </c>
      <c r="B16" s="27" t="s">
        <v>80</v>
      </c>
      <c r="C16" s="27" t="s">
        <v>63</v>
      </c>
      <c r="D16" s="88" t="s">
        <v>81</v>
      </c>
      <c r="E16" s="89">
        <f t="shared" si="0"/>
        <v>9.6</v>
      </c>
      <c r="F16" s="90">
        <v>9.6</v>
      </c>
      <c r="G16" s="91">
        <v>0</v>
      </c>
    </row>
    <row r="17" spans="1:7" ht="12.75" customHeight="1">
      <c r="A17" s="27" t="s">
        <v>82</v>
      </c>
      <c r="B17" s="27" t="s">
        <v>69</v>
      </c>
      <c r="C17" s="27" t="s">
        <v>63</v>
      </c>
      <c r="D17" s="88" t="s">
        <v>83</v>
      </c>
      <c r="E17" s="89">
        <f t="shared" si="0"/>
        <v>6.7</v>
      </c>
      <c r="F17" s="90">
        <v>6.7</v>
      </c>
      <c r="G17" s="91">
        <v>0</v>
      </c>
    </row>
    <row r="18" spans="1:7" ht="12.75" customHeight="1">
      <c r="A18" s="27" t="s">
        <v>82</v>
      </c>
      <c r="B18" s="27" t="s">
        <v>69</v>
      </c>
      <c r="C18" s="27" t="s">
        <v>63</v>
      </c>
      <c r="D18" s="88" t="s">
        <v>84</v>
      </c>
      <c r="E18" s="89">
        <f t="shared" si="0"/>
        <v>2.01</v>
      </c>
      <c r="F18" s="90">
        <v>2.01</v>
      </c>
      <c r="G18" s="91">
        <v>0</v>
      </c>
    </row>
    <row r="19" spans="1:7" ht="12.75" customHeight="1">
      <c r="A19" s="27">
        <v>210</v>
      </c>
      <c r="B19" s="27">
        <v>99</v>
      </c>
      <c r="C19" s="27" t="s">
        <v>63</v>
      </c>
      <c r="D19" s="74" t="s">
        <v>85</v>
      </c>
      <c r="E19" s="89">
        <f t="shared" si="0"/>
        <v>44.440000000000005</v>
      </c>
      <c r="F19" s="90">
        <v>37.24</v>
      </c>
      <c r="G19" s="91">
        <v>7.2</v>
      </c>
    </row>
    <row r="20" spans="1:7" ht="12.75" customHeight="1">
      <c r="A20" s="27" t="s">
        <v>86</v>
      </c>
      <c r="B20" s="27" t="s">
        <v>65</v>
      </c>
      <c r="C20" s="27" t="s">
        <v>63</v>
      </c>
      <c r="D20" s="88" t="s">
        <v>87</v>
      </c>
      <c r="E20" s="89">
        <f t="shared" si="0"/>
        <v>4</v>
      </c>
      <c r="F20" s="90">
        <v>0</v>
      </c>
      <c r="G20" s="91">
        <v>4</v>
      </c>
    </row>
    <row r="21" spans="1:7" ht="12.75" customHeight="1">
      <c r="A21" s="27" t="s">
        <v>88</v>
      </c>
      <c r="B21" s="27" t="s">
        <v>78</v>
      </c>
      <c r="C21" s="27" t="s">
        <v>63</v>
      </c>
      <c r="D21" s="89" t="s">
        <v>89</v>
      </c>
      <c r="E21" s="89">
        <f t="shared" si="0"/>
        <v>6</v>
      </c>
      <c r="F21" s="90">
        <v>0</v>
      </c>
      <c r="G21" s="91">
        <v>6</v>
      </c>
    </row>
    <row r="22" spans="1:7" ht="12.75" customHeight="1">
      <c r="A22" s="27" t="s">
        <v>88</v>
      </c>
      <c r="B22" s="27" t="s">
        <v>90</v>
      </c>
      <c r="C22" s="27" t="s">
        <v>63</v>
      </c>
      <c r="D22" s="88" t="s">
        <v>91</v>
      </c>
      <c r="E22" s="89">
        <f t="shared" si="0"/>
        <v>173.14</v>
      </c>
      <c r="F22" s="90">
        <v>173.14</v>
      </c>
      <c r="G22" s="91">
        <v>0</v>
      </c>
    </row>
    <row r="23" spans="1:7" ht="12.75" customHeight="1">
      <c r="A23" s="27" t="s">
        <v>92</v>
      </c>
      <c r="B23" s="27" t="s">
        <v>62</v>
      </c>
      <c r="C23" s="27" t="s">
        <v>63</v>
      </c>
      <c r="D23" s="89" t="s">
        <v>94</v>
      </c>
      <c r="E23" s="89">
        <f t="shared" si="0"/>
        <v>4</v>
      </c>
      <c r="F23" s="90">
        <v>0</v>
      </c>
      <c r="G23" s="91">
        <v>4</v>
      </c>
    </row>
    <row r="24" spans="1:7" ht="12.75" customHeight="1">
      <c r="A24" s="27" t="s">
        <v>95</v>
      </c>
      <c r="B24" s="27" t="s">
        <v>67</v>
      </c>
      <c r="C24" s="27" t="s">
        <v>63</v>
      </c>
      <c r="D24" s="89" t="s">
        <v>96</v>
      </c>
      <c r="E24" s="89">
        <f t="shared" si="0"/>
        <v>15.35</v>
      </c>
      <c r="F24" s="90">
        <v>15.35</v>
      </c>
      <c r="G24" s="91">
        <v>0</v>
      </c>
    </row>
    <row r="25" spans="1:7" ht="12.75" customHeight="1">
      <c r="A25" s="27"/>
      <c r="B25" s="27"/>
      <c r="C25" s="27"/>
      <c r="D25" s="27"/>
      <c r="E25" s="89"/>
      <c r="F25" s="90"/>
      <c r="G25" s="91"/>
    </row>
    <row r="26" spans="1:7" ht="12.75" customHeight="1">
      <c r="A26" s="27"/>
      <c r="B26" s="27"/>
      <c r="C26" s="27"/>
      <c r="D26" s="27"/>
      <c r="E26" s="89"/>
      <c r="F26" s="92"/>
      <c r="G26" s="93"/>
    </row>
    <row r="27" spans="1:7" ht="12.75" customHeight="1">
      <c r="A27" s="27"/>
      <c r="B27" s="27"/>
      <c r="C27" s="27"/>
      <c r="D27" s="27"/>
      <c r="E27" s="89"/>
      <c r="F27" s="94"/>
      <c r="G27" s="93"/>
    </row>
    <row r="28" spans="1:7" ht="12.75" customHeight="1">
      <c r="A28" s="27"/>
      <c r="B28" s="27"/>
      <c r="C28" s="27"/>
      <c r="D28" s="27"/>
      <c r="E28" s="89"/>
      <c r="F28" s="90"/>
      <c r="G28" s="91"/>
    </row>
    <row r="29" spans="1:7" ht="12.75" customHeight="1">
      <c r="A29" s="27"/>
      <c r="B29" s="27"/>
      <c r="C29" s="27"/>
      <c r="D29" s="27"/>
      <c r="E29" s="89"/>
      <c r="F29" s="90"/>
      <c r="G29" s="91"/>
    </row>
    <row r="30" spans="1:7" ht="12.75" customHeight="1">
      <c r="A30" s="27"/>
      <c r="B30" s="27"/>
      <c r="C30" s="27"/>
      <c r="D30" s="27"/>
      <c r="E30" s="89"/>
      <c r="F30" s="94"/>
      <c r="G30" s="93"/>
    </row>
    <row r="31" ht="12.75" customHeight="1">
      <c r="E31" s="95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9" sqref="E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187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188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189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190</v>
      </c>
      <c r="F5" s="13" t="s">
        <v>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58</v>
      </c>
      <c r="B6" s="21" t="s">
        <v>59</v>
      </c>
      <c r="C6" s="22" t="s">
        <v>60</v>
      </c>
      <c r="D6" s="71"/>
      <c r="E6" s="72"/>
      <c r="F6" s="7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27" t="s">
        <v>61</v>
      </c>
      <c r="B7" s="27" t="s">
        <v>65</v>
      </c>
      <c r="C7" s="27" t="s">
        <v>67</v>
      </c>
      <c r="D7" s="27" t="s">
        <v>63</v>
      </c>
      <c r="E7" s="74" t="s">
        <v>68</v>
      </c>
      <c r="F7" s="28">
        <v>25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56"/>
      <c r="E8" s="56"/>
      <c r="F8" s="28"/>
    </row>
    <row r="9" spans="1:6" ht="21" customHeight="1">
      <c r="A9" s="56"/>
      <c r="B9" s="56"/>
      <c r="C9" s="56"/>
      <c r="D9" s="56"/>
      <c r="E9" s="56"/>
      <c r="F9" s="28"/>
    </row>
    <row r="10" spans="1:6" ht="21" customHeight="1">
      <c r="A10" s="56"/>
      <c r="B10" s="56"/>
      <c r="C10" s="56"/>
      <c r="D10" s="56"/>
      <c r="E10" s="56"/>
      <c r="F10" s="28"/>
    </row>
    <row r="11" spans="1:6" ht="21" customHeight="1">
      <c r="A11" s="56"/>
      <c r="B11" s="56"/>
      <c r="C11" s="56"/>
      <c r="D11" s="56"/>
      <c r="E11" s="56"/>
      <c r="F11" s="28"/>
    </row>
    <row r="12" spans="1:6" ht="21" customHeight="1">
      <c r="A12" s="56"/>
      <c r="B12" s="56"/>
      <c r="C12" s="56"/>
      <c r="D12" s="56"/>
      <c r="E12" s="56"/>
      <c r="F12" s="28"/>
    </row>
    <row r="13" spans="1:6" ht="21" customHeight="1">
      <c r="A13" s="56"/>
      <c r="B13" s="56"/>
      <c r="C13" s="56"/>
      <c r="D13" s="56"/>
      <c r="E13" s="56"/>
      <c r="F13" s="28"/>
    </row>
    <row r="14" spans="1:6" ht="21" customHeight="1">
      <c r="A14" s="56"/>
      <c r="B14" s="56"/>
      <c r="C14" s="56"/>
      <c r="D14" s="56"/>
      <c r="E14" s="56"/>
      <c r="F14" s="28"/>
    </row>
    <row r="15" spans="1:6" ht="21" customHeight="1">
      <c r="A15" s="56"/>
      <c r="B15" s="56"/>
      <c r="C15" s="56"/>
      <c r="D15" s="75"/>
      <c r="E15" s="75"/>
      <c r="F15" s="76"/>
    </row>
    <row r="16" spans="1:6" ht="21" customHeight="1">
      <c r="A16" s="56"/>
      <c r="B16" s="56"/>
      <c r="C16" s="56"/>
      <c r="D16" s="75"/>
      <c r="E16" s="75"/>
      <c r="F16" s="76"/>
    </row>
    <row r="17" spans="1:6" ht="21" customHeight="1">
      <c r="A17" s="56"/>
      <c r="B17" s="56"/>
      <c r="C17" s="56"/>
      <c r="D17" s="75"/>
      <c r="E17" s="75"/>
      <c r="F17" s="76"/>
    </row>
    <row r="18" spans="1:6" ht="21" customHeight="1">
      <c r="A18" s="56"/>
      <c r="B18" s="56"/>
      <c r="C18" s="56"/>
      <c r="D18" s="75"/>
      <c r="E18" s="75"/>
      <c r="F18" s="76"/>
    </row>
    <row r="19" spans="1:6" ht="21" customHeight="1">
      <c r="A19" s="56"/>
      <c r="B19" s="56"/>
      <c r="C19" s="56"/>
      <c r="D19" s="75"/>
      <c r="E19" s="75"/>
      <c r="F19" s="76"/>
    </row>
    <row r="20" spans="1:6" ht="21" customHeight="1">
      <c r="A20" s="56"/>
      <c r="B20" s="56"/>
      <c r="C20" s="56"/>
      <c r="D20" s="75"/>
      <c r="E20" s="75"/>
      <c r="F20" s="7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11" sqref="C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191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192</v>
      </c>
      <c r="I2" s="66"/>
    </row>
    <row r="3" spans="1:9" ht="25.5" customHeight="1">
      <c r="A3" s="6" t="s">
        <v>193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194</v>
      </c>
      <c r="B5" s="18" t="s">
        <v>195</v>
      </c>
      <c r="C5" s="13" t="s">
        <v>196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197</v>
      </c>
      <c r="E6" s="48" t="s">
        <v>198</v>
      </c>
      <c r="F6" s="49"/>
      <c r="G6" s="49"/>
      <c r="H6" s="50" t="s">
        <v>199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200</v>
      </c>
      <c r="G7" s="54" t="s">
        <v>201</v>
      </c>
      <c r="H7" s="55"/>
      <c r="I7" s="66"/>
    </row>
    <row r="8" spans="1:9" ht="19.5" customHeight="1">
      <c r="A8" s="27" t="s">
        <v>63</v>
      </c>
      <c r="B8" s="56" t="s">
        <v>0</v>
      </c>
      <c r="C8" s="29">
        <v>2.9</v>
      </c>
      <c r="D8" s="69"/>
      <c r="E8" s="69"/>
      <c r="F8" s="69"/>
      <c r="G8" s="28"/>
      <c r="H8" s="70">
        <v>2.9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2018-03-08T03:06:39Z</cp:lastPrinted>
  <dcterms:created xsi:type="dcterms:W3CDTF">1996-12-17T01:32:42Z</dcterms:created>
  <dcterms:modified xsi:type="dcterms:W3CDTF">2019-06-10T02:11:09Z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